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3655" windowHeight="9690"/>
  </bookViews>
  <sheets>
    <sheet name="город 01.02.21" sheetId="1" r:id="rId1"/>
  </sheets>
  <definedNames>
    <definedName name="_xlnm.Print_Area" localSheetId="0">'город 01.02.21'!$A$1:$F$62</definedName>
  </definedNames>
  <calcPr calcId="124519"/>
</workbook>
</file>

<file path=xl/calcChain.xml><?xml version="1.0" encoding="utf-8"?>
<calcChain xmlns="http://schemas.openxmlformats.org/spreadsheetml/2006/main">
  <c r="E60" i="1"/>
  <c r="D60"/>
  <c r="F60" s="1"/>
  <c r="C60"/>
  <c r="F55"/>
  <c r="F52"/>
  <c r="F51"/>
  <c r="F48"/>
  <c r="F37"/>
  <c r="E37"/>
  <c r="D37"/>
  <c r="C37"/>
  <c r="E34"/>
  <c r="C34"/>
  <c r="F28"/>
  <c r="E27"/>
  <c r="D27"/>
  <c r="F27" s="1"/>
  <c r="C27"/>
  <c r="D19"/>
  <c r="C19"/>
  <c r="E18"/>
  <c r="D18"/>
  <c r="C18"/>
  <c r="F17"/>
  <c r="F16"/>
  <c r="F15"/>
  <c r="E14"/>
  <c r="D14"/>
  <c r="F14" s="1"/>
  <c r="C14"/>
  <c r="C25" s="1"/>
  <c r="C36" s="1"/>
  <c r="C45" s="1"/>
  <c r="C61" s="1"/>
  <c r="C46" s="1"/>
  <c r="F10"/>
  <c r="E9"/>
  <c r="E25" s="1"/>
  <c r="D9"/>
  <c r="C9"/>
  <c r="F8"/>
  <c r="E36" l="1"/>
  <c r="F25"/>
  <c r="D25"/>
  <c r="D36" s="1"/>
  <c r="D45" s="1"/>
  <c r="F9"/>
  <c r="D34"/>
  <c r="F34" s="1"/>
  <c r="D61" l="1"/>
  <c r="D46"/>
  <c r="E45"/>
  <c r="F36"/>
  <c r="E46" l="1"/>
  <c r="F45"/>
  <c r="E61"/>
</calcChain>
</file>

<file path=xl/sharedStrings.xml><?xml version="1.0" encoding="utf-8"?>
<sst xmlns="http://schemas.openxmlformats.org/spreadsheetml/2006/main" count="64" uniqueCount="62">
  <si>
    <t>Общие   итоги исполнения города Нурлат бюджета Нурлатского</t>
  </si>
  <si>
    <t>муниципального района  на 01 февраля 2021 года</t>
  </si>
  <si>
    <t>тыс. руб.</t>
  </si>
  <si>
    <t>№</t>
  </si>
  <si>
    <t>Наименование</t>
  </si>
  <si>
    <t>Утвержден. план на 2021 год</t>
  </si>
  <si>
    <t>Уточнен. план на 2021 год</t>
  </si>
  <si>
    <t>Поступило на 01.02.2021 г.</t>
  </si>
  <si>
    <t>% исполнения к уточненному плану</t>
  </si>
  <si>
    <t>Доходы</t>
  </si>
  <si>
    <t>Налог на доходы с физических лиц</t>
  </si>
  <si>
    <t>Налог на совокупный доход</t>
  </si>
  <si>
    <t>единый сельхозналог</t>
  </si>
  <si>
    <t>единый налог на вмененный доход</t>
  </si>
  <si>
    <t>упрощенная система налогообложения</t>
  </si>
  <si>
    <t>доход от выдачи патента</t>
  </si>
  <si>
    <t xml:space="preserve">Налог на имущество </t>
  </si>
  <si>
    <t>налог на имущество физических лиц</t>
  </si>
  <si>
    <t>налог на игорный бизнес</t>
  </si>
  <si>
    <t>земельный налог</t>
  </si>
  <si>
    <t>Прочие налоги, пошлины и сборы</t>
  </si>
  <si>
    <t>госпошлина</t>
  </si>
  <si>
    <t>в т.ч за совершение нотар.действий</t>
  </si>
  <si>
    <t>по делам общей юрисдикции</t>
  </si>
  <si>
    <t>госпошлина за выдачу разрешения на рекламу</t>
  </si>
  <si>
    <t>Акцизы на нефтепродукты</t>
  </si>
  <si>
    <t>Платежи за пользов.природн.ресурсами</t>
  </si>
  <si>
    <t>Итого по налоговым доходам</t>
  </si>
  <si>
    <t>Плата за негативное воздействие на окружающую среду</t>
  </si>
  <si>
    <t>Доходы от имущества .наход.в гос.муницип.собственности</t>
  </si>
  <si>
    <t>арендная плата за земельные участки</t>
  </si>
  <si>
    <t>аренда имущества муницип.органов</t>
  </si>
  <si>
    <t>платежи от муниц.унитарных предприятий</t>
  </si>
  <si>
    <t>Доходы от оказания платных услуг и компенсации затрат государства</t>
  </si>
  <si>
    <t>Штрафные санкции</t>
  </si>
  <si>
    <t>Прочие неналог.доходы(продажа земли и имущества)</t>
  </si>
  <si>
    <t>Итого по неналоговым доходам</t>
  </si>
  <si>
    <t>Возврат остатков субсидий и субвенций прошлых лет</t>
  </si>
  <si>
    <t>ИТОГО СОБСТВЕН.ДОХОДОВ</t>
  </si>
  <si>
    <t>Безвозмездные перечисления</t>
  </si>
  <si>
    <t>Дотации</t>
  </si>
  <si>
    <t xml:space="preserve">Субвенции </t>
  </si>
  <si>
    <t xml:space="preserve">Субсидии </t>
  </si>
  <si>
    <t>Межбюджетные трансферты</t>
  </si>
  <si>
    <t>Безвозмездные поступления от негосударственных организаций</t>
  </si>
  <si>
    <t>Доходы от возврата остатков субв,субс. от СП и бюдж.учр</t>
  </si>
  <si>
    <t>ВСЕГО доходов</t>
  </si>
  <si>
    <t>Профицит(+), Дефицит(-)</t>
  </si>
  <si>
    <t>РАСХОДЫ</t>
  </si>
  <si>
    <t>Общегосударственные вопросы</t>
  </si>
  <si>
    <t>Национальная оборона</t>
  </si>
  <si>
    <t>Правоохранительная деятельность</t>
  </si>
  <si>
    <t>Национальная экономика</t>
  </si>
  <si>
    <t>ЖКХ</t>
  </si>
  <si>
    <t>Охрана окружающей среды</t>
  </si>
  <si>
    <t>Образование</t>
  </si>
  <si>
    <t xml:space="preserve">Культура </t>
  </si>
  <si>
    <t>Здравоохранение .</t>
  </si>
  <si>
    <t>Соц.политика</t>
  </si>
  <si>
    <t>Физкультура и спорт</t>
  </si>
  <si>
    <t>Дотация на выравнивание</t>
  </si>
  <si>
    <t>ИТОГО расходов</t>
  </si>
</sst>
</file>

<file path=xl/styles.xml><?xml version="1.0" encoding="utf-8"?>
<styleSheet xmlns="http://schemas.openxmlformats.org/spreadsheetml/2006/main">
  <numFmts count="3">
    <numFmt numFmtId="164" formatCode="#,##0.0\ _₽"/>
    <numFmt numFmtId="165" formatCode="#,##0.00_ ;\-#,##0.00\ "/>
    <numFmt numFmtId="166" formatCode="#,##0.0"/>
  </numFmts>
  <fonts count="6">
    <font>
      <sz val="10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b/>
      <i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top" wrapText="1"/>
    </xf>
    <xf numFmtId="164" fontId="3" fillId="0" borderId="11" xfId="0" applyNumberFormat="1" applyFont="1" applyFill="1" applyBorder="1" applyAlignment="1">
      <alignment horizontal="center" vertical="top" wrapText="1"/>
    </xf>
    <xf numFmtId="164" fontId="2" fillId="0" borderId="11" xfId="0" applyNumberFormat="1" applyFont="1" applyFill="1" applyBorder="1" applyAlignment="1">
      <alignment vertical="top"/>
    </xf>
    <xf numFmtId="165" fontId="2" fillId="0" borderId="11" xfId="0" applyNumberFormat="1" applyFont="1" applyFill="1" applyBorder="1" applyAlignment="1">
      <alignment vertical="top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vertical="top" wrapText="1"/>
    </xf>
    <xf numFmtId="164" fontId="3" fillId="2" borderId="13" xfId="0" applyNumberFormat="1" applyFont="1" applyFill="1" applyBorder="1" applyAlignment="1">
      <alignment horizontal="right" vertical="top"/>
    </xf>
    <xf numFmtId="3" fontId="3" fillId="2" borderId="13" xfId="0" applyNumberFormat="1" applyFont="1" applyFill="1" applyBorder="1" applyAlignment="1">
      <alignment horizontal="right" vertical="top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vertical="top" wrapText="1"/>
    </xf>
    <xf numFmtId="164" fontId="2" fillId="2" borderId="13" xfId="0" applyNumberFormat="1" applyFont="1" applyFill="1" applyBorder="1" applyAlignment="1">
      <alignment horizontal="right" vertical="top"/>
    </xf>
    <xf numFmtId="0" fontId="3" fillId="0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4" fillId="0" borderId="13" xfId="0" applyNumberFormat="1" applyFont="1" applyBorder="1" applyAlignment="1">
      <alignment vertical="top"/>
    </xf>
    <xf numFmtId="0" fontId="2" fillId="2" borderId="14" xfId="0" applyFont="1" applyFill="1" applyBorder="1" applyAlignment="1">
      <alignment horizontal="center"/>
    </xf>
    <xf numFmtId="0" fontId="2" fillId="2" borderId="11" xfId="0" applyFont="1" applyFill="1" applyBorder="1" applyAlignment="1">
      <alignment vertical="top" wrapText="1"/>
    </xf>
    <xf numFmtId="164" fontId="2" fillId="2" borderId="11" xfId="0" applyNumberFormat="1" applyFont="1" applyFill="1" applyBorder="1" applyAlignment="1">
      <alignment horizontal="right" vertical="top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vertical="top" wrapText="1"/>
    </xf>
    <xf numFmtId="0" fontId="4" fillId="2" borderId="12" xfId="0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right" vertical="top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vertical="top" wrapText="1"/>
    </xf>
    <xf numFmtId="164" fontId="5" fillId="2" borderId="17" xfId="0" applyNumberFormat="1" applyFont="1" applyFill="1" applyBorder="1" applyAlignment="1">
      <alignment horizontal="right" vertical="top"/>
    </xf>
    <xf numFmtId="0" fontId="4" fillId="2" borderId="14" xfId="0" applyFont="1" applyFill="1" applyBorder="1" applyAlignment="1">
      <alignment horizontal="center"/>
    </xf>
    <xf numFmtId="0" fontId="3" fillId="2" borderId="11" xfId="0" applyFont="1" applyFill="1" applyBorder="1" applyAlignment="1">
      <alignment vertical="top" wrapText="1"/>
    </xf>
    <xf numFmtId="164" fontId="3" fillId="2" borderId="11" xfId="0" applyNumberFormat="1" applyFont="1" applyFill="1" applyBorder="1" applyAlignment="1">
      <alignment horizontal="right" vertical="top"/>
    </xf>
    <xf numFmtId="0" fontId="3" fillId="2" borderId="14" xfId="0" applyFont="1" applyFill="1" applyBorder="1" applyAlignment="1">
      <alignment horizontal="center"/>
    </xf>
    <xf numFmtId="0" fontId="2" fillId="3" borderId="13" xfId="0" applyFont="1" applyFill="1" applyBorder="1" applyAlignment="1">
      <alignment vertical="top" wrapText="1"/>
    </xf>
    <xf numFmtId="164" fontId="2" fillId="3" borderId="13" xfId="0" applyNumberFormat="1" applyFont="1" applyFill="1" applyBorder="1" applyAlignment="1">
      <alignment horizontal="right" vertical="top"/>
    </xf>
    <xf numFmtId="3" fontId="3" fillId="3" borderId="13" xfId="0" applyNumberFormat="1" applyFont="1" applyFill="1" applyBorder="1" applyAlignment="1">
      <alignment horizontal="right" vertical="top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vertical="top" wrapText="1"/>
    </xf>
    <xf numFmtId="164" fontId="5" fillId="2" borderId="13" xfId="0" applyNumberFormat="1" applyFont="1" applyFill="1" applyBorder="1" applyAlignment="1">
      <alignment horizontal="right" vertical="top"/>
    </xf>
    <xf numFmtId="0" fontId="3" fillId="0" borderId="13" xfId="0" applyFont="1" applyFill="1" applyBorder="1" applyAlignment="1">
      <alignment vertical="top" wrapText="1"/>
    </xf>
    <xf numFmtId="164" fontId="3" fillId="0" borderId="13" xfId="0" applyNumberFormat="1" applyFont="1" applyFill="1" applyBorder="1" applyAlignment="1">
      <alignment horizontal="right" vertical="top"/>
    </xf>
    <xf numFmtId="3" fontId="3" fillId="0" borderId="13" xfId="0" applyNumberFormat="1" applyFont="1" applyFill="1" applyBorder="1" applyAlignment="1">
      <alignment horizontal="right" vertical="top"/>
    </xf>
    <xf numFmtId="164" fontId="3" fillId="0" borderId="13" xfId="0" applyNumberFormat="1" applyFont="1" applyFill="1" applyBorder="1" applyAlignment="1">
      <alignment vertical="top"/>
    </xf>
    <xf numFmtId="164" fontId="2" fillId="0" borderId="13" xfId="0" applyNumberFormat="1" applyFont="1" applyFill="1" applyBorder="1" applyAlignment="1">
      <alignment horizontal="right" vertical="top"/>
    </xf>
    <xf numFmtId="166" fontId="3" fillId="0" borderId="13" xfId="0" applyNumberFormat="1" applyFont="1" applyFill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3" fillId="0" borderId="15" xfId="0" applyFont="1" applyFill="1" applyBorder="1" applyAlignment="1">
      <alignment horizontal="center"/>
    </xf>
    <xf numFmtId="164" fontId="2" fillId="0" borderId="16" xfId="0" applyNumberFormat="1" applyFont="1" applyFill="1" applyBorder="1" applyAlignment="1">
      <alignment horizontal="right" vertical="top"/>
    </xf>
    <xf numFmtId="0" fontId="3" fillId="0" borderId="16" xfId="0" applyFont="1" applyFill="1" applyBorder="1" applyAlignment="1">
      <alignment vertical="top" wrapText="1"/>
    </xf>
    <xf numFmtId="164" fontId="3" fillId="0" borderId="16" xfId="0" applyNumberFormat="1" applyFont="1" applyFill="1" applyBorder="1" applyAlignment="1">
      <alignment horizontal="right" vertical="top"/>
    </xf>
    <xf numFmtId="0" fontId="2" fillId="0" borderId="8" xfId="0" applyFont="1" applyFill="1" applyBorder="1" applyAlignment="1">
      <alignment horizontal="center"/>
    </xf>
    <xf numFmtId="0" fontId="3" fillId="0" borderId="18" xfId="0" applyFont="1" applyFill="1" applyBorder="1" applyAlignment="1">
      <alignment vertical="top" wrapText="1"/>
    </xf>
    <xf numFmtId="164" fontId="3" fillId="2" borderId="19" xfId="0" applyNumberFormat="1" applyFont="1" applyFill="1" applyBorder="1" applyAlignment="1">
      <alignment horizontal="right" vertical="top"/>
    </xf>
    <xf numFmtId="3" fontId="3" fillId="2" borderId="19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0" fillId="3" borderId="0" xfId="0" applyFill="1" applyAlignment="1">
      <alignment wrapText="1"/>
    </xf>
    <xf numFmtId="0" fontId="4" fillId="3" borderId="0" xfId="0" applyFont="1" applyFill="1" applyBorder="1" applyAlignment="1">
      <alignment vertical="top" wrapText="1"/>
    </xf>
    <xf numFmtId="0" fontId="0" fillId="3" borderId="0" xfId="0" applyFill="1" applyAlignment="1">
      <alignment vertical="top" wrapText="1"/>
    </xf>
    <xf numFmtId="0" fontId="0" fillId="0" borderId="0" xfId="0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view="pageBreakPreview" topLeftCell="B1" zoomScale="60" zoomScaleNormal="70" workbookViewId="0">
      <selection activeCell="F13" sqref="F13"/>
    </sheetView>
  </sheetViews>
  <sheetFormatPr defaultRowHeight="12.75"/>
  <cols>
    <col min="1" max="1" width="3.7109375" customWidth="1"/>
    <col min="2" max="2" width="68.42578125" style="78" customWidth="1"/>
    <col min="3" max="6" width="16.28515625" style="78" customWidth="1"/>
  </cols>
  <sheetData>
    <row r="1" spans="1:6" ht="18.75">
      <c r="B1" s="1" t="s">
        <v>0</v>
      </c>
      <c r="C1" s="1"/>
      <c r="D1" s="1"/>
      <c r="E1" s="1"/>
      <c r="F1" s="1"/>
    </row>
    <row r="2" spans="1:6" ht="18.75">
      <c r="B2" s="1" t="s">
        <v>1</v>
      </c>
      <c r="C2" s="1"/>
      <c r="D2" s="1"/>
      <c r="E2" s="1"/>
      <c r="F2" s="1"/>
    </row>
    <row r="3" spans="1:6" ht="15.75" thickBot="1">
      <c r="A3" s="2"/>
      <c r="B3" s="3"/>
      <c r="C3" s="3"/>
      <c r="D3" s="4"/>
      <c r="E3" s="5"/>
      <c r="F3" s="5" t="s">
        <v>2</v>
      </c>
    </row>
    <row r="4" spans="1:6" ht="12.75" customHeight="1">
      <c r="A4" s="6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9" t="s">
        <v>8</v>
      </c>
    </row>
    <row r="5" spans="1:6">
      <c r="A5" s="10"/>
      <c r="B5" s="11"/>
      <c r="C5" s="12"/>
      <c r="D5" s="12"/>
      <c r="E5" s="13"/>
      <c r="F5" s="14"/>
    </row>
    <row r="6" spans="1:6" ht="24.75" customHeight="1" thickBot="1">
      <c r="A6" s="15"/>
      <c r="B6" s="16"/>
      <c r="C6" s="17"/>
      <c r="D6" s="17"/>
      <c r="E6" s="18"/>
      <c r="F6" s="19"/>
    </row>
    <row r="7" spans="1:6" ht="17.25" customHeight="1">
      <c r="A7" s="20"/>
      <c r="B7" s="21" t="s">
        <v>9</v>
      </c>
      <c r="C7" s="22"/>
      <c r="D7" s="23"/>
      <c r="E7" s="23"/>
      <c r="F7" s="24"/>
    </row>
    <row r="8" spans="1:6" ht="17.25" customHeight="1">
      <c r="A8" s="25">
        <v>1</v>
      </c>
      <c r="B8" s="26" t="s">
        <v>10</v>
      </c>
      <c r="C8" s="27">
        <v>54215</v>
      </c>
      <c r="D8" s="27">
        <v>54215</v>
      </c>
      <c r="E8" s="27">
        <v>3854.16</v>
      </c>
      <c r="F8" s="28">
        <f>E8/D8*100</f>
        <v>7.1090288665498473</v>
      </c>
    </row>
    <row r="9" spans="1:6" ht="17.25" customHeight="1">
      <c r="A9" s="25">
        <v>2</v>
      </c>
      <c r="B9" s="26" t="s">
        <v>11</v>
      </c>
      <c r="C9" s="27">
        <f>C10+C11+C12+C13</f>
        <v>196.9</v>
      </c>
      <c r="D9" s="27">
        <f>D10+D11+D12+D13</f>
        <v>196.9</v>
      </c>
      <c r="E9" s="27">
        <f>E10+E11+E12+E13</f>
        <v>-0.05</v>
      </c>
      <c r="F9" s="28">
        <f>E9/D9*100</f>
        <v>-2.5393600812595229E-2</v>
      </c>
    </row>
    <row r="10" spans="1:6" ht="17.25" customHeight="1">
      <c r="A10" s="29"/>
      <c r="B10" s="30" t="s">
        <v>12</v>
      </c>
      <c r="C10" s="31">
        <v>196.9</v>
      </c>
      <c r="D10" s="31">
        <v>196.9</v>
      </c>
      <c r="E10" s="31">
        <v>-0.05</v>
      </c>
      <c r="F10" s="28">
        <f>E10/D10*100</f>
        <v>-2.5393600812595229E-2</v>
      </c>
    </row>
    <row r="11" spans="1:6" ht="17.25" customHeight="1">
      <c r="A11" s="29"/>
      <c r="B11" s="30" t="s">
        <v>13</v>
      </c>
      <c r="C11" s="31"/>
      <c r="D11" s="31"/>
      <c r="E11" s="31"/>
      <c r="F11" s="28"/>
    </row>
    <row r="12" spans="1:6" ht="17.25" customHeight="1">
      <c r="A12" s="29"/>
      <c r="B12" s="30" t="s">
        <v>14</v>
      </c>
      <c r="C12" s="31"/>
      <c r="D12" s="31"/>
      <c r="E12" s="31"/>
      <c r="F12" s="28"/>
    </row>
    <row r="13" spans="1:6" ht="17.25" customHeight="1">
      <c r="A13" s="29"/>
      <c r="B13" s="30" t="s">
        <v>15</v>
      </c>
      <c r="C13" s="31"/>
      <c r="D13" s="31"/>
      <c r="E13" s="31"/>
      <c r="F13" s="28"/>
    </row>
    <row r="14" spans="1:6" ht="17.25" customHeight="1">
      <c r="A14" s="25">
        <v>3</v>
      </c>
      <c r="B14" s="26" t="s">
        <v>16</v>
      </c>
      <c r="C14" s="27">
        <f>C15+C16+C17</f>
        <v>55275</v>
      </c>
      <c r="D14" s="27">
        <f>D15+D16+D17</f>
        <v>55275</v>
      </c>
      <c r="E14" s="27">
        <f>E15+E16+E17</f>
        <v>689.43</v>
      </c>
      <c r="F14" s="28">
        <f>E14/D14*100</f>
        <v>1.2472727272727273</v>
      </c>
    </row>
    <row r="15" spans="1:6" ht="17.25" customHeight="1">
      <c r="A15" s="32"/>
      <c r="B15" s="30" t="s">
        <v>17</v>
      </c>
      <c r="C15" s="31">
        <v>13771</v>
      </c>
      <c r="D15" s="31">
        <v>13771</v>
      </c>
      <c r="E15" s="31">
        <v>135.9</v>
      </c>
      <c r="F15" s="28">
        <f>E15/D15*100</f>
        <v>0.98685643744099927</v>
      </c>
    </row>
    <row r="16" spans="1:6" ht="17.25" customHeight="1">
      <c r="A16" s="32"/>
      <c r="B16" s="30" t="s">
        <v>18</v>
      </c>
      <c r="C16" s="31">
        <v>84</v>
      </c>
      <c r="D16" s="31">
        <v>84</v>
      </c>
      <c r="E16" s="31">
        <v>0</v>
      </c>
      <c r="F16" s="28">
        <f>E16/D16*100</f>
        <v>0</v>
      </c>
    </row>
    <row r="17" spans="1:6" ht="17.25" customHeight="1">
      <c r="A17" s="32"/>
      <c r="B17" s="30" t="s">
        <v>19</v>
      </c>
      <c r="C17" s="31">
        <v>41420</v>
      </c>
      <c r="D17" s="31">
        <v>41420</v>
      </c>
      <c r="E17" s="31">
        <v>553.53</v>
      </c>
      <c r="F17" s="28">
        <f>E17/D17*100</f>
        <v>1.3363833896668276</v>
      </c>
    </row>
    <row r="18" spans="1:6" ht="17.25" customHeight="1">
      <c r="A18" s="33">
        <v>4</v>
      </c>
      <c r="B18" s="26" t="s">
        <v>20</v>
      </c>
      <c r="C18" s="34">
        <f>C19</f>
        <v>0</v>
      </c>
      <c r="D18" s="34">
        <f>D19</f>
        <v>0</v>
      </c>
      <c r="E18" s="34">
        <f>E19</f>
        <v>0</v>
      </c>
      <c r="F18" s="28"/>
    </row>
    <row r="19" spans="1:6" ht="17.25" customHeight="1">
      <c r="A19" s="35"/>
      <c r="B19" s="36" t="s">
        <v>21</v>
      </c>
      <c r="C19" s="37">
        <f>C20+C21+C22</f>
        <v>0</v>
      </c>
      <c r="D19" s="37">
        <f>D20+D21+D22</f>
        <v>0</v>
      </c>
      <c r="E19" s="37">
        <v>0</v>
      </c>
      <c r="F19" s="28"/>
    </row>
    <row r="20" spans="1:6" ht="17.25" customHeight="1">
      <c r="A20" s="38"/>
      <c r="B20" s="39" t="s">
        <v>22</v>
      </c>
      <c r="C20" s="31"/>
      <c r="D20" s="31"/>
      <c r="E20" s="31">
        <v>0</v>
      </c>
      <c r="F20" s="28"/>
    </row>
    <row r="21" spans="1:6" ht="17.25" customHeight="1">
      <c r="A21" s="38"/>
      <c r="B21" s="40" t="s">
        <v>23</v>
      </c>
      <c r="C21" s="31"/>
      <c r="D21" s="31"/>
      <c r="E21" s="31"/>
      <c r="F21" s="28"/>
    </row>
    <row r="22" spans="1:6" ht="17.25" customHeight="1">
      <c r="A22" s="38"/>
      <c r="B22" s="40" t="s">
        <v>24</v>
      </c>
      <c r="C22" s="31"/>
      <c r="D22" s="31"/>
      <c r="E22" s="31"/>
      <c r="F22" s="28"/>
    </row>
    <row r="23" spans="1:6" ht="17.25" customHeight="1">
      <c r="A23" s="25">
        <v>5</v>
      </c>
      <c r="B23" s="26" t="s">
        <v>25</v>
      </c>
      <c r="C23" s="27"/>
      <c r="D23" s="27"/>
      <c r="E23" s="27"/>
      <c r="F23" s="28"/>
    </row>
    <row r="24" spans="1:6" ht="17.25" customHeight="1">
      <c r="A24" s="41">
        <v>6</v>
      </c>
      <c r="B24" s="26" t="s">
        <v>26</v>
      </c>
      <c r="C24" s="42"/>
      <c r="D24" s="42"/>
      <c r="E24" s="42"/>
      <c r="F24" s="28"/>
    </row>
    <row r="25" spans="1:6" ht="17.25" customHeight="1">
      <c r="A25" s="43"/>
      <c r="B25" s="44" t="s">
        <v>27</v>
      </c>
      <c r="C25" s="45">
        <f>C8+C9+C14+C18+C23+C24</f>
        <v>109686.9</v>
      </c>
      <c r="D25" s="45">
        <f>D8+D9+D14+D18+D23+D24</f>
        <v>109686.9</v>
      </c>
      <c r="E25" s="45">
        <f>E8+E9+E14+E18+E23+E24</f>
        <v>4543.54</v>
      </c>
      <c r="F25" s="28">
        <f>E25/D25*100</f>
        <v>4.1422813480917045</v>
      </c>
    </row>
    <row r="26" spans="1:6" ht="17.25" customHeight="1">
      <c r="A26" s="33"/>
      <c r="B26" s="26" t="s">
        <v>28</v>
      </c>
      <c r="C26" s="27"/>
      <c r="D26" s="27"/>
      <c r="E26" s="27"/>
      <c r="F26" s="28"/>
    </row>
    <row r="27" spans="1:6" ht="17.25" customHeight="1">
      <c r="A27" s="46">
        <v>7</v>
      </c>
      <c r="B27" s="47" t="s">
        <v>29</v>
      </c>
      <c r="C27" s="48">
        <f>C28+C29+C30</f>
        <v>3400</v>
      </c>
      <c r="D27" s="48">
        <f>D28+D29+D30</f>
        <v>3400</v>
      </c>
      <c r="E27" s="48">
        <f>E28+E29+E30</f>
        <v>395.84</v>
      </c>
      <c r="F27" s="28">
        <f>E27/D27*100</f>
        <v>11.642352941176471</v>
      </c>
    </row>
    <row r="28" spans="1:6" ht="17.25" customHeight="1">
      <c r="A28" s="49"/>
      <c r="B28" s="36" t="s">
        <v>30</v>
      </c>
      <c r="C28" s="37">
        <v>3400</v>
      </c>
      <c r="D28" s="37">
        <v>3400</v>
      </c>
      <c r="E28" s="37">
        <v>395.84</v>
      </c>
      <c r="F28" s="28">
        <f>E28/D28*100</f>
        <v>11.642352941176471</v>
      </c>
    </row>
    <row r="29" spans="1:6" ht="17.25" customHeight="1">
      <c r="A29" s="38"/>
      <c r="B29" s="50" t="s">
        <v>31</v>
      </c>
      <c r="C29" s="51"/>
      <c r="D29" s="51"/>
      <c r="E29" s="51"/>
      <c r="F29" s="52"/>
    </row>
    <row r="30" spans="1:6" ht="17.25" customHeight="1">
      <c r="A30" s="38"/>
      <c r="B30" s="40" t="s">
        <v>32</v>
      </c>
      <c r="C30" s="51"/>
      <c r="D30" s="51"/>
      <c r="E30" s="51"/>
      <c r="F30" s="52"/>
    </row>
    <row r="31" spans="1:6" ht="17.25" customHeight="1">
      <c r="A31" s="25">
        <v>8</v>
      </c>
      <c r="B31" s="26" t="s">
        <v>33</v>
      </c>
      <c r="C31" s="27"/>
      <c r="D31" s="27"/>
      <c r="E31" s="27">
        <v>1342.37</v>
      </c>
      <c r="F31" s="52"/>
    </row>
    <row r="32" spans="1:6" ht="17.25" customHeight="1">
      <c r="A32" s="25">
        <v>9</v>
      </c>
      <c r="B32" s="26" t="s">
        <v>34</v>
      </c>
      <c r="C32" s="27"/>
      <c r="D32" s="27"/>
      <c r="E32" s="27">
        <v>2.02</v>
      </c>
      <c r="F32" s="28"/>
    </row>
    <row r="33" spans="1:6" ht="17.25" customHeight="1">
      <c r="A33" s="25">
        <v>10</v>
      </c>
      <c r="B33" s="26" t="s">
        <v>35</v>
      </c>
      <c r="C33" s="27">
        <v>0</v>
      </c>
      <c r="D33" s="27">
        <v>0</v>
      </c>
      <c r="E33" s="27">
        <v>348.19</v>
      </c>
      <c r="F33" s="28"/>
    </row>
    <row r="34" spans="1:6" ht="17.25" customHeight="1">
      <c r="A34" s="53"/>
      <c r="B34" s="54" t="s">
        <v>36</v>
      </c>
      <c r="C34" s="55">
        <f>C26+C27+C31+C32+C33</f>
        <v>3400</v>
      </c>
      <c r="D34" s="55">
        <f>D26+D27+D31+D32+D33</f>
        <v>3400</v>
      </c>
      <c r="E34" s="55">
        <f>E26+E27+E31+E32+E33</f>
        <v>2088.4199999999996</v>
      </c>
      <c r="F34" s="28">
        <f>E34/D34*100</f>
        <v>61.424117647058807</v>
      </c>
    </row>
    <row r="35" spans="1:6" ht="17.25" customHeight="1">
      <c r="A35" s="53"/>
      <c r="B35" s="54" t="s">
        <v>37</v>
      </c>
      <c r="C35" s="55"/>
      <c r="D35" s="55"/>
      <c r="E35" s="55"/>
      <c r="F35" s="28"/>
    </row>
    <row r="36" spans="1:6" ht="17.25" customHeight="1">
      <c r="A36" s="29"/>
      <c r="B36" s="56" t="s">
        <v>38</v>
      </c>
      <c r="C36" s="57">
        <f>C25+C34+C35</f>
        <v>113086.9</v>
      </c>
      <c r="D36" s="57">
        <f>D25+D34+D35</f>
        <v>113086.9</v>
      </c>
      <c r="E36" s="57">
        <f>E25+E34+E35</f>
        <v>6631.9599999999991</v>
      </c>
      <c r="F36" s="58">
        <f>E36/D36*100</f>
        <v>5.8644812086987974</v>
      </c>
    </row>
    <row r="37" spans="1:6" ht="17.25" customHeight="1">
      <c r="A37" s="29"/>
      <c r="B37" s="56" t="s">
        <v>39</v>
      </c>
      <c r="C37" s="59">
        <f>C39+C40+C41+C42+C43+C44+C38</f>
        <v>6370.4</v>
      </c>
      <c r="D37" s="59">
        <f>D39+D40+D41+D42+D43+D44+D38</f>
        <v>6370.4</v>
      </c>
      <c r="E37" s="59">
        <f>E39+E40+E41+E42+E43+E44+E38</f>
        <v>-651.1400000000001</v>
      </c>
      <c r="F37" s="58">
        <f>E37/D37*100</f>
        <v>-10.221336179831724</v>
      </c>
    </row>
    <row r="38" spans="1:6" ht="17.25" customHeight="1">
      <c r="A38" s="29"/>
      <c r="B38" s="30" t="s">
        <v>40</v>
      </c>
      <c r="C38" s="60">
        <v>6370.4</v>
      </c>
      <c r="D38" s="60">
        <v>6370.4</v>
      </c>
      <c r="E38" s="31">
        <v>637</v>
      </c>
      <c r="F38" s="28"/>
    </row>
    <row r="39" spans="1:6" ht="17.25" customHeight="1">
      <c r="A39" s="29"/>
      <c r="B39" s="30" t="s">
        <v>41</v>
      </c>
      <c r="C39" s="60"/>
      <c r="D39" s="60"/>
      <c r="E39" s="31"/>
      <c r="F39" s="28"/>
    </row>
    <row r="40" spans="1:6" ht="17.25" customHeight="1">
      <c r="A40" s="29"/>
      <c r="B40" s="30" t="s">
        <v>42</v>
      </c>
      <c r="C40" s="60"/>
      <c r="D40" s="60"/>
      <c r="E40" s="31"/>
      <c r="F40" s="28"/>
    </row>
    <row r="41" spans="1:6" ht="17.25" customHeight="1">
      <c r="A41" s="29"/>
      <c r="B41" s="30" t="s">
        <v>43</v>
      </c>
      <c r="C41" s="60"/>
      <c r="D41" s="60">
        <v>0</v>
      </c>
      <c r="E41" s="31">
        <v>0</v>
      </c>
      <c r="F41" s="28"/>
    </row>
    <row r="42" spans="1:6" ht="17.25" customHeight="1">
      <c r="A42" s="29"/>
      <c r="B42" s="30" t="s">
        <v>37</v>
      </c>
      <c r="C42" s="60"/>
      <c r="D42" s="60"/>
      <c r="E42" s="31">
        <v>-1288.1400000000001</v>
      </c>
      <c r="F42" s="28"/>
    </row>
    <row r="43" spans="1:6" ht="17.25" customHeight="1">
      <c r="A43" s="29"/>
      <c r="B43" s="30" t="s">
        <v>44</v>
      </c>
      <c r="C43" s="60"/>
      <c r="D43" s="60"/>
      <c r="E43" s="31"/>
      <c r="F43" s="28"/>
    </row>
    <row r="44" spans="1:6" ht="17.25" customHeight="1">
      <c r="A44" s="29"/>
      <c r="B44" s="30" t="s">
        <v>45</v>
      </c>
      <c r="C44" s="60"/>
      <c r="D44" s="60"/>
      <c r="E44" s="31"/>
      <c r="F44" s="28"/>
    </row>
    <row r="45" spans="1:6" ht="17.25" customHeight="1">
      <c r="A45" s="29"/>
      <c r="B45" s="56" t="s">
        <v>46</v>
      </c>
      <c r="C45" s="57">
        <f>C36+C37+C42+C43</f>
        <v>119457.29999999999</v>
      </c>
      <c r="D45" s="57">
        <f>D36+D37</f>
        <v>119457.29999999999</v>
      </c>
      <c r="E45" s="57">
        <f>E36+E37</f>
        <v>5980.8199999999988</v>
      </c>
      <c r="F45" s="61">
        <f>E45/D45*100</f>
        <v>5.0066592832752788</v>
      </c>
    </row>
    <row r="46" spans="1:6" ht="17.25" customHeight="1">
      <c r="A46" s="29"/>
      <c r="B46" s="56" t="s">
        <v>47</v>
      </c>
      <c r="C46" s="27">
        <f>C61</f>
        <v>0</v>
      </c>
      <c r="D46" s="27">
        <f>D45-D60</f>
        <v>-14108.320000000007</v>
      </c>
      <c r="E46" s="27">
        <f>E45-E60</f>
        <v>3855.3199999999988</v>
      </c>
      <c r="F46" s="28"/>
    </row>
    <row r="47" spans="1:6" ht="17.25" customHeight="1">
      <c r="A47" s="29"/>
      <c r="B47" s="62" t="s">
        <v>48</v>
      </c>
      <c r="C47" s="27"/>
      <c r="D47" s="27"/>
      <c r="E47" s="27"/>
      <c r="F47" s="28"/>
    </row>
    <row r="48" spans="1:6" ht="17.25" customHeight="1">
      <c r="A48" s="32">
        <v>1</v>
      </c>
      <c r="B48" s="30" t="s">
        <v>49</v>
      </c>
      <c r="C48" s="31">
        <v>4484.8999999999996</v>
      </c>
      <c r="D48" s="31">
        <v>5571.39</v>
      </c>
      <c r="E48" s="31">
        <v>242.64</v>
      </c>
      <c r="F48" s="28">
        <f>E48/D48*100</f>
        <v>4.3551070738182025</v>
      </c>
    </row>
    <row r="49" spans="1:6" ht="17.25" customHeight="1">
      <c r="A49" s="32">
        <v>2</v>
      </c>
      <c r="B49" s="30" t="s">
        <v>50</v>
      </c>
      <c r="C49" s="31"/>
      <c r="D49" s="31"/>
      <c r="E49" s="31"/>
      <c r="F49" s="28"/>
    </row>
    <row r="50" spans="1:6" ht="17.25" customHeight="1">
      <c r="A50" s="32">
        <v>3</v>
      </c>
      <c r="B50" s="30" t="s">
        <v>51</v>
      </c>
      <c r="C50" s="60"/>
      <c r="D50" s="60"/>
      <c r="E50" s="60"/>
      <c r="F50" s="28"/>
    </row>
    <row r="51" spans="1:6" ht="17.25" customHeight="1">
      <c r="A51" s="32">
        <v>4</v>
      </c>
      <c r="B51" s="30" t="s">
        <v>52</v>
      </c>
      <c r="C51" s="60"/>
      <c r="D51" s="60">
        <v>34024.949999999997</v>
      </c>
      <c r="E51" s="60">
        <v>1814.25</v>
      </c>
      <c r="F51" s="28">
        <f>E51/D51*100</f>
        <v>5.3321165791573542</v>
      </c>
    </row>
    <row r="52" spans="1:6" ht="17.25" customHeight="1">
      <c r="A52" s="32">
        <v>5</v>
      </c>
      <c r="B52" s="30" t="s">
        <v>53</v>
      </c>
      <c r="C52" s="60">
        <v>66056.5</v>
      </c>
      <c r="D52" s="60">
        <v>45053.38</v>
      </c>
      <c r="E52" s="60">
        <v>68.61</v>
      </c>
      <c r="F52" s="28">
        <f>E52/D52*100</f>
        <v>0.15228602160370655</v>
      </c>
    </row>
    <row r="53" spans="1:6" ht="17.25" customHeight="1">
      <c r="A53" s="32">
        <v>6</v>
      </c>
      <c r="B53" s="30" t="s">
        <v>54</v>
      </c>
      <c r="C53" s="60"/>
      <c r="D53" s="60"/>
      <c r="E53" s="60"/>
      <c r="F53" s="28"/>
    </row>
    <row r="54" spans="1:6" ht="17.25" customHeight="1">
      <c r="A54" s="32">
        <v>7</v>
      </c>
      <c r="B54" s="30" t="s">
        <v>55</v>
      </c>
      <c r="C54" s="60"/>
      <c r="D54" s="60"/>
      <c r="E54" s="60"/>
      <c r="F54" s="28"/>
    </row>
    <row r="55" spans="1:6" ht="17.25" customHeight="1">
      <c r="A55" s="32">
        <v>8</v>
      </c>
      <c r="B55" s="30" t="s">
        <v>56</v>
      </c>
      <c r="C55" s="60">
        <v>48915.9</v>
      </c>
      <c r="D55" s="60">
        <v>48915.9</v>
      </c>
      <c r="E55" s="60">
        <v>0</v>
      </c>
      <c r="F55" s="28">
        <f>E55/D55*100</f>
        <v>0</v>
      </c>
    </row>
    <row r="56" spans="1:6" ht="17.25" customHeight="1">
      <c r="A56" s="32">
        <v>9</v>
      </c>
      <c r="B56" s="30" t="s">
        <v>57</v>
      </c>
      <c r="C56" s="60"/>
      <c r="D56" s="60"/>
      <c r="E56" s="60"/>
      <c r="F56" s="28"/>
    </row>
    <row r="57" spans="1:6" ht="17.25" customHeight="1">
      <c r="A57" s="32">
        <v>10</v>
      </c>
      <c r="B57" s="30" t="s">
        <v>58</v>
      </c>
      <c r="C57" s="60"/>
      <c r="D57" s="60"/>
      <c r="E57" s="60"/>
      <c r="F57" s="28"/>
    </row>
    <row r="58" spans="1:6" ht="17.25" customHeight="1">
      <c r="A58" s="32">
        <v>11</v>
      </c>
      <c r="B58" s="63" t="s">
        <v>59</v>
      </c>
      <c r="C58" s="60"/>
      <c r="D58" s="60"/>
      <c r="E58" s="60"/>
      <c r="F58" s="28"/>
    </row>
    <row r="59" spans="1:6" ht="17.25" customHeight="1">
      <c r="A59" s="64">
        <v>12</v>
      </c>
      <c r="B59" s="63" t="s">
        <v>60</v>
      </c>
      <c r="C59" s="65"/>
      <c r="D59" s="65"/>
      <c r="E59" s="65"/>
      <c r="F59" s="28"/>
    </row>
    <row r="60" spans="1:6" ht="17.25" customHeight="1" thickBot="1">
      <c r="A60" s="64"/>
      <c r="B60" s="66" t="s">
        <v>61</v>
      </c>
      <c r="C60" s="67">
        <f>C48+C50+C51+C52+C54+C55+C56+C57+C58+C49+C53+C59</f>
        <v>119457.29999999999</v>
      </c>
      <c r="D60" s="67">
        <f>D48+D50+D51+D52+D54+D55+D56+D57+D58+D49+D53+D59</f>
        <v>133565.62</v>
      </c>
      <c r="E60" s="67">
        <f>E48+E50+E51+E52+E54+E55+E56+E57+E58+E49+E53+E59</f>
        <v>2125.5</v>
      </c>
      <c r="F60" s="61">
        <f>E60/D60*100</f>
        <v>1.591352625024314</v>
      </c>
    </row>
    <row r="61" spans="1:6" ht="17.25" customHeight="1" thickBot="1">
      <c r="A61" s="68"/>
      <c r="B61" s="69" t="s">
        <v>47</v>
      </c>
      <c r="C61" s="70">
        <f>C45-C60</f>
        <v>0</v>
      </c>
      <c r="D61" s="70">
        <f>D45-D60</f>
        <v>-14108.320000000007</v>
      </c>
      <c r="E61" s="70">
        <f>E45-E60</f>
        <v>3855.3199999999988</v>
      </c>
      <c r="F61" s="71"/>
    </row>
    <row r="62" spans="1:6" ht="15">
      <c r="A62" s="72"/>
      <c r="B62" s="73"/>
      <c r="C62" s="73"/>
      <c r="D62" s="74"/>
      <c r="E62" s="74"/>
      <c r="F62" s="74"/>
    </row>
    <row r="63" spans="1:6" ht="14.25">
      <c r="A63" s="75"/>
      <c r="B63" s="76"/>
      <c r="C63" s="77"/>
      <c r="D63" s="77"/>
      <c r="E63" s="77"/>
      <c r="F63" s="77"/>
    </row>
    <row r="64" spans="1:6">
      <c r="A64" s="75"/>
      <c r="B64" s="77"/>
      <c r="C64" s="77"/>
      <c r="D64" s="77"/>
      <c r="E64" s="77"/>
      <c r="F64" s="77"/>
    </row>
    <row r="65" spans="1:6">
      <c r="A65" s="75"/>
      <c r="B65" s="77"/>
      <c r="C65" s="77"/>
      <c r="D65" s="77"/>
      <c r="E65" s="77"/>
      <c r="F65" s="77"/>
    </row>
  </sheetData>
  <mergeCells count="8">
    <mergeCell ref="B1:F1"/>
    <mergeCell ref="B2:F2"/>
    <mergeCell ref="A4:A6"/>
    <mergeCell ref="B4:B6"/>
    <mergeCell ref="C4:C6"/>
    <mergeCell ref="D4:D6"/>
    <mergeCell ref="E4:E6"/>
    <mergeCell ref="F4:F6"/>
  </mergeCells>
  <pageMargins left="0.21" right="0.25" top="0.37" bottom="0.48" header="0.3" footer="0.3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город 01.02.21</vt:lpstr>
      <vt:lpstr>'город 01.02.21'!Область_печати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nurl-11-fo</dc:creator>
  <cp:lastModifiedBy>nurl-11-fo</cp:lastModifiedBy>
  <dcterms:created xsi:type="dcterms:W3CDTF">2021-02-08T06:21:34Z</dcterms:created>
  <dcterms:modified xsi:type="dcterms:W3CDTF">2021-02-08T06:21:52Z</dcterms:modified>
</cp:coreProperties>
</file>