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ГР'!$FJ$129</definedName>
    <definedName name="LAST_CELL" localSheetId="0">Приложение!$M$55</definedName>
  </definedNames>
  <calcPr calcId="124519"/>
</workbook>
</file>

<file path=xl/calcChain.xml><?xml version="1.0" encoding="utf-8"?>
<calcChain xmlns="http://schemas.openxmlformats.org/spreadsheetml/2006/main">
  <c r="EE19" i="2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DX49"/>
  <c r="EK49"/>
  <c r="EX49"/>
  <c r="DX50"/>
  <c r="EK50"/>
  <c r="EX50"/>
  <c r="DX51"/>
  <c r="EK51"/>
  <c r="EX51"/>
  <c r="DX52"/>
  <c r="EK52"/>
  <c r="EX52"/>
  <c r="DX53"/>
  <c r="EK53"/>
  <c r="EX53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E106"/>
  <c r="ET106"/>
  <c r="EE107"/>
  <c r="ET107"/>
  <c r="EE108"/>
  <c r="ET108"/>
  <c r="EE109"/>
  <c r="ET109"/>
  <c r="EE110"/>
  <c r="ET110"/>
  <c r="EE111"/>
  <c r="ET111"/>
  <c r="EE112"/>
  <c r="EE113"/>
  <c r="EE114"/>
  <c r="EE115"/>
  <c r="EE116"/>
  <c r="EE117"/>
  <c r="EE118"/>
  <c r="EE119"/>
  <c r="EE120"/>
  <c r="J11" i="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</calcChain>
</file>

<file path=xl/sharedStrings.xml><?xml version="1.0" encoding="utf-8"?>
<sst xmlns="http://schemas.openxmlformats.org/spreadsheetml/2006/main" count="302" uniqueCount="189">
  <si>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</si>
  <si>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</si>
  <si>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</si>
  <si>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</si>
  <si>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</si>
  <si>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</si>
  <si>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</si>
  <si>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</si>
  <si>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</si>
  <si>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</si>
  <si>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</si>
  <si>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</si>
  <si>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</si>
  <si>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</si>
  <si>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</si>
  <si>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</si>
  <si>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</si>
  <si>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</si>
  <si>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</si>
  <si>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</si>
  <si>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</si>
  <si>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</si>
  <si>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</si>
  <si>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</si>
  <si>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</si>
  <si>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</si>
  <si>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</si>
  <si>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</si>
  <si>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</si>
  <si>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</si>
  <si>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</si>
  <si>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</si>
  <si>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</si>
  <si>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</si>
  <si>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</si>
  <si>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</si>
  <si>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91001049900002040121211 13110 301 211001</t>
  </si>
  <si>
    <t>91001049900002040121211 99997 309 211001</t>
  </si>
  <si>
    <t>91001049900002040129213 13110 301 213001</t>
  </si>
  <si>
    <t>91001049900002040129213 99997 309 213001</t>
  </si>
  <si>
    <t>91001049900002040244221 13110 301 221001</t>
  </si>
  <si>
    <t>91001049900002040244225 00000 301 225004</t>
  </si>
  <si>
    <t>91001049900002040244226 00000 301 226001</t>
  </si>
  <si>
    <t>91001049900002040244226 00000 301 226004</t>
  </si>
  <si>
    <t>91001049900002040244226 00000 301 226010</t>
  </si>
  <si>
    <t>91001049900002040244340 00000 301 340017</t>
  </si>
  <si>
    <t>91001049900002040244340 90210 301 340001</t>
  </si>
  <si>
    <t>91001049900002040244340 90210 301 340013</t>
  </si>
  <si>
    <t>91001049900002040244340 99997 309 340001</t>
  </si>
  <si>
    <t>91001139900029900111211 13110 301 211001</t>
  </si>
  <si>
    <t>91001139900029900111211 99997 309 211001</t>
  </si>
  <si>
    <t>91001139900029900119213 13110 301 213001</t>
  </si>
  <si>
    <t>91001139900029900119213 99997 309 213001</t>
  </si>
  <si>
    <t>91001139900059300244340 00000 100 340017</t>
  </si>
  <si>
    <t>91001139900092350244225 00000 301 225002</t>
  </si>
  <si>
    <t>91001139900092350244225 13310 301 225002</t>
  </si>
  <si>
    <t>91001139900092350244226 00000 301 226031</t>
  </si>
  <si>
    <t>91001139900092350244226 13110 301 226002</t>
  </si>
  <si>
    <t>91001139900092350244226 13110 301 226019</t>
  </si>
  <si>
    <t>91001139900092350244226 13110 301 226023</t>
  </si>
  <si>
    <t>91001139900092350244226 13110 301 226099</t>
  </si>
  <si>
    <t>91002039900051180121211 00000 100 211001</t>
  </si>
  <si>
    <t>91002039900051180129213 00000 100 213001</t>
  </si>
  <si>
    <t>91002039900051180244221 00000 100 221001</t>
  </si>
  <si>
    <t>91002039900051180244340 00000 100 340017</t>
  </si>
  <si>
    <t>9100409Б100078020244225 88886 311 225008</t>
  </si>
  <si>
    <t>9100409Б100078020244225 99997 311 225008</t>
  </si>
  <si>
    <t>91005039900078010244223 00000 301 223001</t>
  </si>
  <si>
    <t>91005039900078010244223 13110 301 223001</t>
  </si>
  <si>
    <t>91005039900078040244225 00000 301 225008</t>
  </si>
  <si>
    <t>91005039900078050244226 13110 301 226099</t>
  </si>
  <si>
    <t>91005039900078050244340 00000 301 340099</t>
  </si>
  <si>
    <t>91005039900078050244340 99997 309 340099</t>
  </si>
  <si>
    <t>91005039900078060244225 00000 301 225002</t>
  </si>
  <si>
    <t>9100503Б100078050244225 88884 311 225008</t>
  </si>
  <si>
    <t>94301029900002030121211 12150 301 211001</t>
  </si>
  <si>
    <t>94301029900002030121211 13110 301 211001</t>
  </si>
  <si>
    <t>94301029900002030129213 12150 301 213001</t>
  </si>
  <si>
    <t>94301029900002030129213 13110 301 213001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</si>
  <si>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</si>
  <si>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</si>
  <si>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</si>
  <si>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</si>
  <si>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</si>
  <si>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</si>
  <si>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</si>
  <si>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</si>
  <si>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</si>
  <si>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</si>
  <si>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</si>
  <si>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</si>
  <si>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</si>
  <si>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</si>
  <si>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</si>
  <si>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01.07.2018 г.</t>
  </si>
  <si>
    <t>26.07.2018</t>
  </si>
  <si>
    <t>Исполком Кичкальнинского  сельского поселения-ОФК</t>
  </si>
  <si>
    <t>бюджет Кичкальнинского сельского поселения Нурлатского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</si>
  <si>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</si>
  <si>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</si>
  <si>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</si>
  <si>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</si>
  <si>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</si>
  <si>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</si>
  <si>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</si>
  <si>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</si>
  <si>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</si>
  <si>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</si>
  <si>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</si>
  <si>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</si>
  <si>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</si>
  <si>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</si>
  <si>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</si>
  <si>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</si>
  <si>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</si>
  <si>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</si>
  <si>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</si>
  <si>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</si>
  <si>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</si>
  <si>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</si>
  <si>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</si>
  <si>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</si>
  <si>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</si>
  <si>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</si>
  <si>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</si>
  <si>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</si>
  <si>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99210804020011000110110</t>
  </si>
  <si>
    <t>дотации бюджетам сельских поселений на выравнивание бюджетной обеспеченности</t>
  </si>
  <si>
    <t>99220215001100000151151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</si>
  <si>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</si>
  <si>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99220235118100000151151</t>
  </si>
  <si>
    <t>Субвенции бюджетам сельских поселений на гос.регистрацию актов гражданского состояния</t>
  </si>
  <si>
    <t>99220235930100000151151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</si>
  <si>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</si>
  <si>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99220245160100000151151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</si>
  <si>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</si>
  <si>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</si>
  <si>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</si>
  <si>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</si>
  <si>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</si>
  <si>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</si>
  <si>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</si>
  <si>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</si>
  <si>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</si>
  <si>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</si>
  <si>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</si>
  <si>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</si>
  <si>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</si>
  <si>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</si>
  <si>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Коммунальные услуги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</si>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</sst>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2">
    <numFmt numFmtId="172" formatCode="#,##0.00_р_."/>
    <numFmt numFmtId="173" formatCode="?"/>
  </numFmts>
  <fonts count="9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73" fontId="6" fillId="0" borderId="30" xfId="0" applyNumberFormat="1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workbookViewId="0"/>
  </sheetViews>
  <sheetFormatPr defaultRowHeight="12.75" customHeight="1"/>
  <cols>
    <col min="1" max="1" width="32.140625" customWidth="1"/>
    <col min="2" max="2" width="6.5703125" customWidth="1"/>
    <col min="3" max="3" width="23.28515625" customWidth="1"/>
    <col min="4" max="13" width="17.7109375" customWidth="1"/>
  </cols>
  <sheetData>
    <row r="1" spans="1:13" ht="12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1:13" ht="12.75" customHeight="1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8" spans="1:13" ht="12" customHeight="1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>
      <c r="A11" s="4" t="s">
        <v>33</v>
      </c>
      <c r="B11" s="5" t="s">
        <v>34</v>
      </c>
      <c r="C11" s="5"/>
      <c r="D11" s="6">
        <v>2641893.5499999998</v>
      </c>
      <c r="E11" s="6">
        <v>2641893.5499999998</v>
      </c>
      <c r="F11" s="6">
        <v>272926.40000000002</v>
      </c>
      <c r="G11" s="6">
        <v>729499.54</v>
      </c>
      <c r="H11" s="6"/>
      <c r="I11" s="6"/>
      <c r="J11" s="6">
        <f t="shared" ref="J11:J56" si="0">G11+H11+I11</f>
        <v>729499.54</v>
      </c>
      <c r="K11" s="6">
        <f t="shared" ref="K11:K55" si="1">E11-F11-J11</f>
        <v>1639467.6099999999</v>
      </c>
      <c r="L11" s="6">
        <f t="shared" ref="L11:L55" si="2">D11-J11</f>
        <v>1912394.0099999998</v>
      </c>
      <c r="M11" s="6">
        <f t="shared" ref="M11:M55" si="3">E11-J11</f>
        <v>1912394.0099999998</v>
      </c>
    </row>
    <row r="12" spans="1:13" ht="12.75" customHeight="1">
      <c r="A12" s="4" t="s">
        <v>35</v>
      </c>
      <c r="B12" s="5"/>
      <c r="C12" s="5"/>
      <c r="D12" s="6">
        <v>2641893.5499999998</v>
      </c>
      <c r="E12" s="6">
        <v>2641893.5499999998</v>
      </c>
      <c r="F12" s="6">
        <v>272926.40000000002</v>
      </c>
      <c r="G12" s="6">
        <v>729499.54</v>
      </c>
      <c r="H12" s="6"/>
      <c r="I12" s="6"/>
      <c r="J12" s="6">
        <f t="shared" si="0"/>
        <v>729499.54</v>
      </c>
      <c r="K12" s="6">
        <f t="shared" si="1"/>
        <v>1639467.6099999999</v>
      </c>
      <c r="L12" s="6">
        <f t="shared" si="2"/>
        <v>1912394.0099999998</v>
      </c>
      <c r="M12" s="6">
        <f t="shared" si="3"/>
        <v>1912394.0099999998</v>
      </c>
    </row>
    <row r="13" spans="1:13" ht="12.75" customHeight="1">
      <c r="A13" s="4"/>
      <c r="B13" s="5"/>
      <c r="C13" s="5" t="s">
        <v>36</v>
      </c>
      <c r="D13" s="6">
        <v>193515</v>
      </c>
      <c r="E13" s="6">
        <v>193515</v>
      </c>
      <c r="F13" s="6"/>
      <c r="G13" s="6">
        <v>108238.83</v>
      </c>
      <c r="H13" s="6"/>
      <c r="I13" s="6"/>
      <c r="J13" s="6">
        <f t="shared" si="0"/>
        <v>108238.83</v>
      </c>
      <c r="K13" s="6">
        <f t="shared" si="1"/>
        <v>85276.17</v>
      </c>
      <c r="L13" s="6">
        <f t="shared" si="2"/>
        <v>85276.17</v>
      </c>
      <c r="M13" s="6">
        <f t="shared" si="3"/>
        <v>85276.17</v>
      </c>
    </row>
    <row r="14" spans="1:13" ht="12.75" customHeight="1">
      <c r="A14" s="4"/>
      <c r="B14" s="5"/>
      <c r="C14" s="5" t="s">
        <v>37</v>
      </c>
      <c r="D14" s="6">
        <v>17075.46</v>
      </c>
      <c r="E14" s="6">
        <v>17075.46</v>
      </c>
      <c r="F14" s="6"/>
      <c r="G14" s="6">
        <v>17075.46</v>
      </c>
      <c r="H14" s="6"/>
      <c r="I14" s="6"/>
      <c r="J14" s="6">
        <f t="shared" si="0"/>
        <v>17075.46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>
      <c r="A15" s="4"/>
      <c r="B15" s="5"/>
      <c r="C15" s="5" t="s">
        <v>38</v>
      </c>
      <c r="D15" s="6">
        <v>58485</v>
      </c>
      <c r="E15" s="6">
        <v>58485</v>
      </c>
      <c r="F15" s="6"/>
      <c r="G15" s="6">
        <v>32679.53</v>
      </c>
      <c r="H15" s="6"/>
      <c r="I15" s="6"/>
      <c r="J15" s="6">
        <f t="shared" si="0"/>
        <v>32679.53</v>
      </c>
      <c r="K15" s="6">
        <f t="shared" si="1"/>
        <v>25805.47</v>
      </c>
      <c r="L15" s="6">
        <f t="shared" si="2"/>
        <v>25805.47</v>
      </c>
      <c r="M15" s="6">
        <f t="shared" si="3"/>
        <v>25805.47</v>
      </c>
    </row>
    <row r="16" spans="1:13" ht="12.75" customHeight="1">
      <c r="A16" s="4"/>
      <c r="B16" s="5"/>
      <c r="C16" s="5" t="s">
        <v>39</v>
      </c>
      <c r="D16" s="6">
        <v>5156.79</v>
      </c>
      <c r="E16" s="6">
        <v>5156.79</v>
      </c>
      <c r="F16" s="6"/>
      <c r="G16" s="6">
        <v>5156.79</v>
      </c>
      <c r="H16" s="6"/>
      <c r="I16" s="6"/>
      <c r="J16" s="6">
        <f t="shared" si="0"/>
        <v>5156.79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>
      <c r="A17" s="4"/>
      <c r="B17" s="5"/>
      <c r="C17" s="5" t="s">
        <v>40</v>
      </c>
      <c r="D17" s="6">
        <v>12766</v>
      </c>
      <c r="E17" s="6">
        <v>12766</v>
      </c>
      <c r="F17" s="6"/>
      <c r="G17" s="6"/>
      <c r="H17" s="6"/>
      <c r="I17" s="6"/>
      <c r="J17" s="6">
        <f t="shared" si="0"/>
        <v>0</v>
      </c>
      <c r="K17" s="6">
        <f t="shared" si="1"/>
        <v>12766</v>
      </c>
      <c r="L17" s="6">
        <f t="shared" si="2"/>
        <v>12766</v>
      </c>
      <c r="M17" s="6">
        <f t="shared" si="3"/>
        <v>12766</v>
      </c>
    </row>
    <row r="18" spans="1:13" ht="12.75" customHeight="1">
      <c r="A18" s="4"/>
      <c r="B18" s="5"/>
      <c r="C18" s="5" t="s">
        <v>41</v>
      </c>
      <c r="D18" s="6">
        <v>4000</v>
      </c>
      <c r="E18" s="6">
        <v>4000</v>
      </c>
      <c r="F18" s="6"/>
      <c r="G18" s="6"/>
      <c r="H18" s="6"/>
      <c r="I18" s="6"/>
      <c r="J18" s="6">
        <f t="shared" si="0"/>
        <v>0</v>
      </c>
      <c r="K18" s="6">
        <f t="shared" si="1"/>
        <v>4000</v>
      </c>
      <c r="L18" s="6">
        <f t="shared" si="2"/>
        <v>4000</v>
      </c>
      <c r="M18" s="6">
        <f t="shared" si="3"/>
        <v>4000</v>
      </c>
    </row>
    <row r="19" spans="1:13" ht="12.75" customHeight="1">
      <c r="A19" s="4"/>
      <c r="B19" s="5"/>
      <c r="C19" s="5" t="s">
        <v>42</v>
      </c>
      <c r="D19" s="6">
        <v>5550</v>
      </c>
      <c r="E19" s="6">
        <v>5550</v>
      </c>
      <c r="F19" s="6"/>
      <c r="G19" s="6">
        <v>2561.63</v>
      </c>
      <c r="H19" s="6"/>
      <c r="I19" s="6"/>
      <c r="J19" s="6">
        <f t="shared" si="0"/>
        <v>2561.63</v>
      </c>
      <c r="K19" s="6">
        <f t="shared" si="1"/>
        <v>2988.37</v>
      </c>
      <c r="L19" s="6">
        <f t="shared" si="2"/>
        <v>2988.37</v>
      </c>
      <c r="M19" s="6">
        <f t="shared" si="3"/>
        <v>2988.37</v>
      </c>
    </row>
    <row r="20" spans="1:13" ht="12.75" customHeight="1">
      <c r="A20" s="4"/>
      <c r="B20" s="5"/>
      <c r="C20" s="5" t="s">
        <v>43</v>
      </c>
      <c r="D20" s="6">
        <v>32010</v>
      </c>
      <c r="E20" s="6">
        <v>32010</v>
      </c>
      <c r="F20" s="6">
        <v>15928.4</v>
      </c>
      <c r="G20" s="6">
        <v>16081.6</v>
      </c>
      <c r="H20" s="6"/>
      <c r="I20" s="6"/>
      <c r="J20" s="6">
        <f t="shared" si="0"/>
        <v>16081.6</v>
      </c>
      <c r="K20" s="6">
        <f t="shared" si="1"/>
        <v>0</v>
      </c>
      <c r="L20" s="6">
        <f t="shared" si="2"/>
        <v>15928.4</v>
      </c>
      <c r="M20" s="6">
        <f t="shared" si="3"/>
        <v>15928.4</v>
      </c>
    </row>
    <row r="21" spans="1:13" ht="12.75" customHeight="1">
      <c r="A21" s="4"/>
      <c r="B21" s="5"/>
      <c r="C21" s="5" t="s">
        <v>44</v>
      </c>
      <c r="D21" s="6">
        <v>13304</v>
      </c>
      <c r="E21" s="6">
        <v>13304</v>
      </c>
      <c r="F21" s="6"/>
      <c r="G21" s="6"/>
      <c r="H21" s="6"/>
      <c r="I21" s="6"/>
      <c r="J21" s="6">
        <f t="shared" si="0"/>
        <v>0</v>
      </c>
      <c r="K21" s="6">
        <f t="shared" si="1"/>
        <v>13304</v>
      </c>
      <c r="L21" s="6">
        <f t="shared" si="2"/>
        <v>13304</v>
      </c>
      <c r="M21" s="6">
        <f t="shared" si="3"/>
        <v>13304</v>
      </c>
    </row>
    <row r="22" spans="1:13" ht="12.75" customHeight="1">
      <c r="A22" s="4"/>
      <c r="B22" s="5"/>
      <c r="C22" s="5" t="s">
        <v>45</v>
      </c>
      <c r="D22" s="6">
        <v>12000</v>
      </c>
      <c r="E22" s="6">
        <v>12000</v>
      </c>
      <c r="F22" s="6"/>
      <c r="G22" s="6"/>
      <c r="H22" s="6"/>
      <c r="I22" s="6"/>
      <c r="J22" s="6">
        <f t="shared" si="0"/>
        <v>0</v>
      </c>
      <c r="K22" s="6">
        <f t="shared" si="1"/>
        <v>12000</v>
      </c>
      <c r="L22" s="6">
        <f t="shared" si="2"/>
        <v>12000</v>
      </c>
      <c r="M22" s="6">
        <f t="shared" si="3"/>
        <v>12000</v>
      </c>
    </row>
    <row r="23" spans="1:13" ht="12.75" customHeight="1">
      <c r="A23" s="4"/>
      <c r="B23" s="5"/>
      <c r="C23" s="5" t="s">
        <v>46</v>
      </c>
      <c r="D23" s="6">
        <v>15000</v>
      </c>
      <c r="E23" s="6">
        <v>15000</v>
      </c>
      <c r="F23" s="6"/>
      <c r="G23" s="6">
        <v>15000</v>
      </c>
      <c r="H23" s="6"/>
      <c r="I23" s="6"/>
      <c r="J23" s="6">
        <f t="shared" si="0"/>
        <v>15000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>
      <c r="A24" s="4"/>
      <c r="B24" s="5"/>
      <c r="C24" s="5" t="s">
        <v>47</v>
      </c>
      <c r="D24" s="6">
        <v>2000</v>
      </c>
      <c r="E24" s="6">
        <v>2000</v>
      </c>
      <c r="F24" s="6"/>
      <c r="G24" s="6"/>
      <c r="H24" s="6"/>
      <c r="I24" s="6"/>
      <c r="J24" s="6">
        <f t="shared" si="0"/>
        <v>0</v>
      </c>
      <c r="K24" s="6">
        <f t="shared" si="1"/>
        <v>2000</v>
      </c>
      <c r="L24" s="6">
        <f t="shared" si="2"/>
        <v>2000</v>
      </c>
      <c r="M24" s="6">
        <f t="shared" si="3"/>
        <v>2000</v>
      </c>
    </row>
    <row r="25" spans="1:13" ht="12.75" customHeight="1">
      <c r="A25" s="4"/>
      <c r="B25" s="5"/>
      <c r="C25" s="5" t="s">
        <v>48</v>
      </c>
      <c r="D25" s="6">
        <v>11159</v>
      </c>
      <c r="E25" s="6">
        <v>11159</v>
      </c>
      <c r="F25" s="6"/>
      <c r="G25" s="6">
        <v>11088</v>
      </c>
      <c r="H25" s="6"/>
      <c r="I25" s="6"/>
      <c r="J25" s="6">
        <f t="shared" si="0"/>
        <v>11088</v>
      </c>
      <c r="K25" s="6">
        <f t="shared" si="1"/>
        <v>71</v>
      </c>
      <c r="L25" s="6">
        <f t="shared" si="2"/>
        <v>71</v>
      </c>
      <c r="M25" s="6">
        <f t="shared" si="3"/>
        <v>71</v>
      </c>
    </row>
    <row r="26" spans="1:13" ht="12.75" customHeight="1">
      <c r="A26" s="4"/>
      <c r="B26" s="5"/>
      <c r="C26" s="5" t="s">
        <v>49</v>
      </c>
      <c r="D26" s="6">
        <v>130586</v>
      </c>
      <c r="E26" s="6">
        <v>130586</v>
      </c>
      <c r="F26" s="6"/>
      <c r="G26" s="6">
        <v>88102.6</v>
      </c>
      <c r="H26" s="6"/>
      <c r="I26" s="6"/>
      <c r="J26" s="6">
        <f t="shared" si="0"/>
        <v>88102.6</v>
      </c>
      <c r="K26" s="6">
        <f t="shared" si="1"/>
        <v>42483.399999999994</v>
      </c>
      <c r="L26" s="6">
        <f t="shared" si="2"/>
        <v>42483.399999999994</v>
      </c>
      <c r="M26" s="6">
        <f t="shared" si="3"/>
        <v>42483.399999999994</v>
      </c>
    </row>
    <row r="27" spans="1:13" ht="12.75" customHeight="1">
      <c r="A27" s="4"/>
      <c r="B27" s="5"/>
      <c r="C27" s="5" t="s">
        <v>50</v>
      </c>
      <c r="D27" s="6">
        <v>9713.2099999999991</v>
      </c>
      <c r="E27" s="6">
        <v>9713.2099999999991</v>
      </c>
      <c r="F27" s="6"/>
      <c r="G27" s="6">
        <v>9713.2099999999991</v>
      </c>
      <c r="H27" s="6"/>
      <c r="I27" s="6"/>
      <c r="J27" s="6">
        <f t="shared" si="0"/>
        <v>9713.2099999999991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>
      <c r="A28" s="4"/>
      <c r="B28" s="5"/>
      <c r="C28" s="5" t="s">
        <v>51</v>
      </c>
      <c r="D28" s="6">
        <v>39414</v>
      </c>
      <c r="E28" s="6">
        <v>39414</v>
      </c>
      <c r="F28" s="6"/>
      <c r="G28" s="6">
        <v>25881.21</v>
      </c>
      <c r="H28" s="6"/>
      <c r="I28" s="6"/>
      <c r="J28" s="6">
        <f t="shared" si="0"/>
        <v>25881.21</v>
      </c>
      <c r="K28" s="6">
        <f t="shared" si="1"/>
        <v>13532.79</v>
      </c>
      <c r="L28" s="6">
        <f t="shared" si="2"/>
        <v>13532.79</v>
      </c>
      <c r="M28" s="6">
        <f t="shared" si="3"/>
        <v>13532.79</v>
      </c>
    </row>
    <row r="29" spans="1:13" ht="12.75" customHeight="1">
      <c r="A29" s="4"/>
      <c r="B29" s="5"/>
      <c r="C29" s="5" t="s">
        <v>52</v>
      </c>
      <c r="D29" s="6">
        <v>2933.54</v>
      </c>
      <c r="E29" s="6">
        <v>2933.54</v>
      </c>
      <c r="F29" s="6"/>
      <c r="G29" s="6">
        <v>2933.54</v>
      </c>
      <c r="H29" s="6"/>
      <c r="I29" s="6"/>
      <c r="J29" s="6">
        <f t="shared" si="0"/>
        <v>2933.54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>
      <c r="A30" s="4"/>
      <c r="B30" s="5"/>
      <c r="C30" s="5" t="s">
        <v>53</v>
      </c>
      <c r="D30" s="6">
        <v>1500</v>
      </c>
      <c r="E30" s="6">
        <v>1500</v>
      </c>
      <c r="F30" s="6"/>
      <c r="G30" s="6">
        <v>1500</v>
      </c>
      <c r="H30" s="6"/>
      <c r="I30" s="6"/>
      <c r="J30" s="6">
        <f t="shared" si="0"/>
        <v>1500</v>
      </c>
      <c r="K30" s="6">
        <f t="shared" si="1"/>
        <v>0</v>
      </c>
      <c r="L30" s="6">
        <f t="shared" si="2"/>
        <v>0</v>
      </c>
      <c r="M30" s="6">
        <f t="shared" si="3"/>
        <v>0</v>
      </c>
    </row>
    <row r="31" spans="1:13" ht="12.75" customHeight="1">
      <c r="A31" s="4"/>
      <c r="B31" s="5"/>
      <c r="C31" s="5" t="s">
        <v>54</v>
      </c>
      <c r="D31" s="6">
        <v>56100</v>
      </c>
      <c r="E31" s="6">
        <v>56100</v>
      </c>
      <c r="F31" s="6">
        <v>27498</v>
      </c>
      <c r="G31" s="6">
        <v>28602</v>
      </c>
      <c r="H31" s="6"/>
      <c r="I31" s="6"/>
      <c r="J31" s="6">
        <f t="shared" si="0"/>
        <v>28602</v>
      </c>
      <c r="K31" s="6">
        <f t="shared" si="1"/>
        <v>0</v>
      </c>
      <c r="L31" s="6">
        <f t="shared" si="2"/>
        <v>27498</v>
      </c>
      <c r="M31" s="6">
        <f t="shared" si="3"/>
        <v>27498</v>
      </c>
    </row>
    <row r="32" spans="1:13" ht="12.75" customHeight="1">
      <c r="A32" s="4"/>
      <c r="B32" s="5"/>
      <c r="C32" s="5" t="s">
        <v>55</v>
      </c>
      <c r="D32" s="6">
        <v>3900</v>
      </c>
      <c r="E32" s="6">
        <v>3900</v>
      </c>
      <c r="F32" s="6">
        <v>3900</v>
      </c>
      <c r="G32" s="6"/>
      <c r="H32" s="6"/>
      <c r="I32" s="6"/>
      <c r="J32" s="6">
        <f t="shared" si="0"/>
        <v>0</v>
      </c>
      <c r="K32" s="6">
        <f t="shared" si="1"/>
        <v>0</v>
      </c>
      <c r="L32" s="6">
        <f t="shared" si="2"/>
        <v>3900</v>
      </c>
      <c r="M32" s="6">
        <f t="shared" si="3"/>
        <v>3900</v>
      </c>
    </row>
    <row r="33" spans="1:13" ht="12.75" customHeight="1">
      <c r="A33" s="4"/>
      <c r="B33" s="5"/>
      <c r="C33" s="5" t="s">
        <v>56</v>
      </c>
      <c r="D33" s="6">
        <v>3000</v>
      </c>
      <c r="E33" s="6">
        <v>3000</v>
      </c>
      <c r="F33" s="6"/>
      <c r="G33" s="6"/>
      <c r="H33" s="6"/>
      <c r="I33" s="6"/>
      <c r="J33" s="6">
        <f t="shared" si="0"/>
        <v>0</v>
      </c>
      <c r="K33" s="6">
        <f t="shared" si="1"/>
        <v>3000</v>
      </c>
      <c r="L33" s="6">
        <f t="shared" si="2"/>
        <v>3000</v>
      </c>
      <c r="M33" s="6">
        <f t="shared" si="3"/>
        <v>3000</v>
      </c>
    </row>
    <row r="34" spans="1:13" ht="12.75" customHeight="1">
      <c r="A34" s="4"/>
      <c r="B34" s="5"/>
      <c r="C34" s="5" t="s">
        <v>57</v>
      </c>
      <c r="D34" s="6">
        <v>24800</v>
      </c>
      <c r="E34" s="6">
        <v>24800</v>
      </c>
      <c r="F34" s="6"/>
      <c r="G34" s="6">
        <v>24711</v>
      </c>
      <c r="H34" s="6"/>
      <c r="I34" s="6"/>
      <c r="J34" s="6">
        <f t="shared" si="0"/>
        <v>24711</v>
      </c>
      <c r="K34" s="6">
        <f t="shared" si="1"/>
        <v>89</v>
      </c>
      <c r="L34" s="6">
        <f t="shared" si="2"/>
        <v>89</v>
      </c>
      <c r="M34" s="6">
        <f t="shared" si="3"/>
        <v>89</v>
      </c>
    </row>
    <row r="35" spans="1:13" ht="12.75" customHeight="1">
      <c r="A35" s="4"/>
      <c r="B35" s="5"/>
      <c r="C35" s="5" t="s">
        <v>58</v>
      </c>
      <c r="D35" s="6">
        <v>30000</v>
      </c>
      <c r="E35" s="6">
        <v>30000</v>
      </c>
      <c r="F35" s="6"/>
      <c r="G35" s="6"/>
      <c r="H35" s="6"/>
      <c r="I35" s="6"/>
      <c r="J35" s="6">
        <f t="shared" si="0"/>
        <v>0</v>
      </c>
      <c r="K35" s="6">
        <f t="shared" si="1"/>
        <v>30000</v>
      </c>
      <c r="L35" s="6">
        <f t="shared" si="2"/>
        <v>30000</v>
      </c>
      <c r="M35" s="6">
        <f t="shared" si="3"/>
        <v>30000</v>
      </c>
    </row>
    <row r="36" spans="1:13" ht="12.75" customHeight="1">
      <c r="A36" s="4"/>
      <c r="B36" s="5"/>
      <c r="C36" s="5" t="s">
        <v>59</v>
      </c>
      <c r="D36" s="6">
        <v>4500</v>
      </c>
      <c r="E36" s="6">
        <v>4500</v>
      </c>
      <c r="F36" s="6"/>
      <c r="G36" s="6">
        <v>4483.2</v>
      </c>
      <c r="H36" s="6"/>
      <c r="I36" s="6"/>
      <c r="J36" s="6">
        <f t="shared" si="0"/>
        <v>4483.2</v>
      </c>
      <c r="K36" s="6">
        <f t="shared" si="1"/>
        <v>16.800000000000182</v>
      </c>
      <c r="L36" s="6">
        <f t="shared" si="2"/>
        <v>16.800000000000182</v>
      </c>
      <c r="M36" s="6">
        <f t="shared" si="3"/>
        <v>16.800000000000182</v>
      </c>
    </row>
    <row r="37" spans="1:13" ht="12.75" customHeight="1">
      <c r="A37" s="4"/>
      <c r="B37" s="5"/>
      <c r="C37" s="5" t="s">
        <v>60</v>
      </c>
      <c r="D37" s="6">
        <v>3000</v>
      </c>
      <c r="E37" s="6">
        <v>3000</v>
      </c>
      <c r="F37" s="6"/>
      <c r="G37" s="6">
        <v>3000</v>
      </c>
      <c r="H37" s="6"/>
      <c r="I37" s="6"/>
      <c r="J37" s="6">
        <f t="shared" si="0"/>
        <v>3000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>
      <c r="A38" s="4"/>
      <c r="B38" s="5"/>
      <c r="C38" s="5" t="s">
        <v>61</v>
      </c>
      <c r="D38" s="6">
        <v>58840</v>
      </c>
      <c r="E38" s="6">
        <v>58840</v>
      </c>
      <c r="F38" s="6"/>
      <c r="G38" s="6">
        <v>30643.99</v>
      </c>
      <c r="H38" s="6"/>
      <c r="I38" s="6"/>
      <c r="J38" s="6">
        <f t="shared" si="0"/>
        <v>30643.99</v>
      </c>
      <c r="K38" s="6">
        <f t="shared" si="1"/>
        <v>28196.01</v>
      </c>
      <c r="L38" s="6">
        <f t="shared" si="2"/>
        <v>28196.01</v>
      </c>
      <c r="M38" s="6">
        <f t="shared" si="3"/>
        <v>28196.01</v>
      </c>
    </row>
    <row r="39" spans="1:13" ht="12.75" customHeight="1">
      <c r="A39" s="4"/>
      <c r="B39" s="5"/>
      <c r="C39" s="5" t="s">
        <v>62</v>
      </c>
      <c r="D39" s="6">
        <v>17770</v>
      </c>
      <c r="E39" s="6">
        <v>17770</v>
      </c>
      <c r="F39" s="6"/>
      <c r="G39" s="6">
        <v>9414.43</v>
      </c>
      <c r="H39" s="6"/>
      <c r="I39" s="6"/>
      <c r="J39" s="6">
        <f t="shared" si="0"/>
        <v>9414.43</v>
      </c>
      <c r="K39" s="6">
        <f t="shared" si="1"/>
        <v>8355.57</v>
      </c>
      <c r="L39" s="6">
        <f t="shared" si="2"/>
        <v>8355.57</v>
      </c>
      <c r="M39" s="6">
        <f t="shared" si="3"/>
        <v>8355.57</v>
      </c>
    </row>
    <row r="40" spans="1:13" ht="12.75" customHeight="1">
      <c r="A40" s="4"/>
      <c r="B40" s="5"/>
      <c r="C40" s="5" t="s">
        <v>63</v>
      </c>
      <c r="D40" s="6">
        <v>1840</v>
      </c>
      <c r="E40" s="6">
        <v>1840</v>
      </c>
      <c r="F40" s="6"/>
      <c r="G40" s="6"/>
      <c r="H40" s="6"/>
      <c r="I40" s="6"/>
      <c r="J40" s="6">
        <f t="shared" si="0"/>
        <v>0</v>
      </c>
      <c r="K40" s="6">
        <f t="shared" si="1"/>
        <v>1840</v>
      </c>
      <c r="L40" s="6">
        <f t="shared" si="2"/>
        <v>1840</v>
      </c>
      <c r="M40" s="6">
        <f t="shared" si="3"/>
        <v>1840</v>
      </c>
    </row>
    <row r="41" spans="1:13" ht="12.75" customHeight="1">
      <c r="A41" s="4"/>
      <c r="B41" s="5"/>
      <c r="C41" s="5" t="s">
        <v>64</v>
      </c>
      <c r="D41" s="6">
        <v>4450</v>
      </c>
      <c r="E41" s="6">
        <v>4450</v>
      </c>
      <c r="F41" s="6"/>
      <c r="G41" s="6"/>
      <c r="H41" s="6"/>
      <c r="I41" s="6"/>
      <c r="J41" s="6">
        <f t="shared" si="0"/>
        <v>0</v>
      </c>
      <c r="K41" s="6">
        <f t="shared" si="1"/>
        <v>4450</v>
      </c>
      <c r="L41" s="6">
        <f t="shared" si="2"/>
        <v>4450</v>
      </c>
      <c r="M41" s="6">
        <f t="shared" si="3"/>
        <v>4450</v>
      </c>
    </row>
    <row r="42" spans="1:13" ht="12.75" customHeight="1">
      <c r="A42" s="4"/>
      <c r="B42" s="5"/>
      <c r="C42" s="5" t="s">
        <v>65</v>
      </c>
      <c r="D42" s="6">
        <v>636000</v>
      </c>
      <c r="E42" s="6">
        <v>636000</v>
      </c>
      <c r="F42" s="6"/>
      <c r="G42" s="6"/>
      <c r="H42" s="6"/>
      <c r="I42" s="6"/>
      <c r="J42" s="6">
        <f t="shared" si="0"/>
        <v>0</v>
      </c>
      <c r="K42" s="6">
        <f t="shared" si="1"/>
        <v>636000</v>
      </c>
      <c r="L42" s="6">
        <f t="shared" si="2"/>
        <v>636000</v>
      </c>
      <c r="M42" s="6">
        <f t="shared" si="3"/>
        <v>636000</v>
      </c>
    </row>
    <row r="43" spans="1:13" ht="12.75" customHeight="1">
      <c r="A43" s="4"/>
      <c r="B43" s="5"/>
      <c r="C43" s="5" t="s">
        <v>66</v>
      </c>
      <c r="D43" s="6">
        <v>178776.64</v>
      </c>
      <c r="E43" s="6">
        <v>178776.64</v>
      </c>
      <c r="F43" s="6"/>
      <c r="G43" s="6"/>
      <c r="H43" s="6"/>
      <c r="I43" s="6"/>
      <c r="J43" s="6">
        <f t="shared" si="0"/>
        <v>0</v>
      </c>
      <c r="K43" s="6">
        <f t="shared" si="1"/>
        <v>178776.64</v>
      </c>
      <c r="L43" s="6">
        <f t="shared" si="2"/>
        <v>178776.64</v>
      </c>
      <c r="M43" s="6">
        <f t="shared" si="3"/>
        <v>178776.64</v>
      </c>
    </row>
    <row r="44" spans="1:13" ht="12.75" customHeight="1">
      <c r="A44" s="4"/>
      <c r="B44" s="5"/>
      <c r="C44" s="5" t="s">
        <v>67</v>
      </c>
      <c r="D44" s="6">
        <v>217157</v>
      </c>
      <c r="E44" s="6">
        <v>217157</v>
      </c>
      <c r="F44" s="6">
        <v>217157</v>
      </c>
      <c r="G44" s="6"/>
      <c r="H44" s="6"/>
      <c r="I44" s="6"/>
      <c r="J44" s="6">
        <f t="shared" si="0"/>
        <v>0</v>
      </c>
      <c r="K44" s="6">
        <f t="shared" si="1"/>
        <v>0</v>
      </c>
      <c r="L44" s="6">
        <f t="shared" si="2"/>
        <v>217157</v>
      </c>
      <c r="M44" s="6">
        <f t="shared" si="3"/>
        <v>217157</v>
      </c>
    </row>
    <row r="45" spans="1:13" ht="12.75" customHeight="1">
      <c r="A45" s="4"/>
      <c r="B45" s="5"/>
      <c r="C45" s="5" t="s">
        <v>68</v>
      </c>
      <c r="D45" s="6">
        <v>8443</v>
      </c>
      <c r="E45" s="6">
        <v>8443</v>
      </c>
      <c r="F45" s="6">
        <v>8443</v>
      </c>
      <c r="G45" s="6"/>
      <c r="H45" s="6"/>
      <c r="I45" s="6"/>
      <c r="J45" s="6">
        <f t="shared" si="0"/>
        <v>0</v>
      </c>
      <c r="K45" s="6">
        <f t="shared" si="1"/>
        <v>0</v>
      </c>
      <c r="L45" s="6">
        <f t="shared" si="2"/>
        <v>8443</v>
      </c>
      <c r="M45" s="6">
        <f t="shared" si="3"/>
        <v>8443</v>
      </c>
    </row>
    <row r="46" spans="1:13" ht="12.75" customHeight="1">
      <c r="A46" s="4"/>
      <c r="B46" s="5"/>
      <c r="C46" s="5" t="s">
        <v>69</v>
      </c>
      <c r="D46" s="6">
        <v>20000</v>
      </c>
      <c r="E46" s="6">
        <v>20000</v>
      </c>
      <c r="F46" s="6"/>
      <c r="G46" s="6"/>
      <c r="H46" s="6"/>
      <c r="I46" s="6"/>
      <c r="J46" s="6">
        <f t="shared" si="0"/>
        <v>0</v>
      </c>
      <c r="K46" s="6">
        <f t="shared" si="1"/>
        <v>20000</v>
      </c>
      <c r="L46" s="6">
        <f t="shared" si="2"/>
        <v>20000</v>
      </c>
      <c r="M46" s="6">
        <f t="shared" si="3"/>
        <v>20000</v>
      </c>
    </row>
    <row r="47" spans="1:13" ht="12.75" customHeight="1">
      <c r="A47" s="4"/>
      <c r="B47" s="5"/>
      <c r="C47" s="5" t="s">
        <v>70</v>
      </c>
      <c r="D47" s="6">
        <v>130256.4</v>
      </c>
      <c r="E47" s="6">
        <v>130256.4</v>
      </c>
      <c r="F47" s="6"/>
      <c r="G47" s="6">
        <v>30000</v>
      </c>
      <c r="H47" s="6"/>
      <c r="I47" s="6"/>
      <c r="J47" s="6">
        <f t="shared" si="0"/>
        <v>30000</v>
      </c>
      <c r="K47" s="6">
        <f t="shared" si="1"/>
        <v>100256.4</v>
      </c>
      <c r="L47" s="6">
        <f t="shared" si="2"/>
        <v>100256.4</v>
      </c>
      <c r="M47" s="6">
        <f t="shared" si="3"/>
        <v>100256.4</v>
      </c>
    </row>
    <row r="48" spans="1:13" ht="12.75" customHeight="1">
      <c r="A48" s="4"/>
      <c r="B48" s="5"/>
      <c r="C48" s="5" t="s">
        <v>71</v>
      </c>
      <c r="D48" s="6">
        <v>23439.200000000001</v>
      </c>
      <c r="E48" s="6">
        <v>23439.200000000001</v>
      </c>
      <c r="F48" s="6"/>
      <c r="G48" s="6"/>
      <c r="H48" s="6"/>
      <c r="I48" s="6"/>
      <c r="J48" s="6">
        <f t="shared" si="0"/>
        <v>0</v>
      </c>
      <c r="K48" s="6">
        <f t="shared" si="1"/>
        <v>23439.200000000001</v>
      </c>
      <c r="L48" s="6">
        <f t="shared" si="2"/>
        <v>23439.200000000001</v>
      </c>
      <c r="M48" s="6">
        <f t="shared" si="3"/>
        <v>23439.200000000001</v>
      </c>
    </row>
    <row r="49" spans="1:13" ht="12.75" customHeight="1">
      <c r="A49" s="4"/>
      <c r="B49" s="5"/>
      <c r="C49" s="5" t="s">
        <v>72</v>
      </c>
      <c r="D49" s="6">
        <v>3500</v>
      </c>
      <c r="E49" s="6">
        <v>3500</v>
      </c>
      <c r="F49" s="6"/>
      <c r="G49" s="6">
        <v>3500</v>
      </c>
      <c r="H49" s="6"/>
      <c r="I49" s="6"/>
      <c r="J49" s="6">
        <f t="shared" si="0"/>
        <v>3500</v>
      </c>
      <c r="K49" s="6">
        <f t="shared" si="1"/>
        <v>0</v>
      </c>
      <c r="L49" s="6">
        <f t="shared" si="2"/>
        <v>0</v>
      </c>
      <c r="M49" s="6">
        <f t="shared" si="3"/>
        <v>0</v>
      </c>
    </row>
    <row r="50" spans="1:13" ht="12.75" customHeight="1">
      <c r="A50" s="4"/>
      <c r="B50" s="5"/>
      <c r="C50" s="5" t="s">
        <v>73</v>
      </c>
      <c r="D50" s="6">
        <v>20000</v>
      </c>
      <c r="E50" s="6">
        <v>20000</v>
      </c>
      <c r="F50" s="6"/>
      <c r="G50" s="6"/>
      <c r="H50" s="6"/>
      <c r="I50" s="6"/>
      <c r="J50" s="6">
        <f t="shared" si="0"/>
        <v>0</v>
      </c>
      <c r="K50" s="6">
        <f t="shared" si="1"/>
        <v>20000</v>
      </c>
      <c r="L50" s="6">
        <f t="shared" si="2"/>
        <v>20000</v>
      </c>
      <c r="M50" s="6">
        <f t="shared" si="3"/>
        <v>20000</v>
      </c>
    </row>
    <row r="51" spans="1:13" ht="12.75" customHeight="1">
      <c r="A51" s="4"/>
      <c r="B51" s="5"/>
      <c r="C51" s="5" t="s">
        <v>74</v>
      </c>
      <c r="D51" s="6">
        <v>138400</v>
      </c>
      <c r="E51" s="6">
        <v>138400</v>
      </c>
      <c r="F51" s="6"/>
      <c r="G51" s="6"/>
      <c r="H51" s="6"/>
      <c r="I51" s="6"/>
      <c r="J51" s="6">
        <f t="shared" si="0"/>
        <v>0</v>
      </c>
      <c r="K51" s="6">
        <f t="shared" si="1"/>
        <v>138400</v>
      </c>
      <c r="L51" s="6">
        <f t="shared" si="2"/>
        <v>138400</v>
      </c>
      <c r="M51" s="6">
        <f t="shared" si="3"/>
        <v>138400</v>
      </c>
    </row>
    <row r="52" spans="1:13" ht="12.75" customHeight="1">
      <c r="A52" s="4"/>
      <c r="B52" s="5"/>
      <c r="C52" s="5" t="s">
        <v>75</v>
      </c>
      <c r="D52" s="6">
        <v>63408.31</v>
      </c>
      <c r="E52" s="6">
        <v>63408.31</v>
      </c>
      <c r="F52" s="6"/>
      <c r="G52" s="6">
        <v>57404.31</v>
      </c>
      <c r="H52" s="6"/>
      <c r="I52" s="6"/>
      <c r="J52" s="6">
        <f t="shared" si="0"/>
        <v>57404.31</v>
      </c>
      <c r="K52" s="6">
        <f t="shared" si="1"/>
        <v>6004</v>
      </c>
      <c r="L52" s="6">
        <f t="shared" si="2"/>
        <v>6004</v>
      </c>
      <c r="M52" s="6">
        <f t="shared" si="3"/>
        <v>6004</v>
      </c>
    </row>
    <row r="53" spans="1:13" ht="12.75" customHeight="1">
      <c r="A53" s="4"/>
      <c r="B53" s="5"/>
      <c r="C53" s="5" t="s">
        <v>76</v>
      </c>
      <c r="D53" s="6">
        <v>314427</v>
      </c>
      <c r="E53" s="6">
        <v>314427</v>
      </c>
      <c r="F53" s="6"/>
      <c r="G53" s="6">
        <v>141566.22</v>
      </c>
      <c r="H53" s="6"/>
      <c r="I53" s="6"/>
      <c r="J53" s="6">
        <f t="shared" si="0"/>
        <v>141566.22</v>
      </c>
      <c r="K53" s="6">
        <f t="shared" si="1"/>
        <v>172860.78</v>
      </c>
      <c r="L53" s="6">
        <f t="shared" si="2"/>
        <v>172860.78</v>
      </c>
      <c r="M53" s="6">
        <f t="shared" si="3"/>
        <v>172860.78</v>
      </c>
    </row>
    <row r="54" spans="1:13" ht="12.75" customHeight="1">
      <c r="A54" s="4"/>
      <c r="B54" s="5"/>
      <c r="C54" s="5" t="s">
        <v>77</v>
      </c>
      <c r="D54" s="6">
        <v>19145</v>
      </c>
      <c r="E54" s="6">
        <v>19145</v>
      </c>
      <c r="F54" s="6"/>
      <c r="G54" s="6">
        <v>17333</v>
      </c>
      <c r="H54" s="6"/>
      <c r="I54" s="6"/>
      <c r="J54" s="6">
        <f t="shared" si="0"/>
        <v>17333</v>
      </c>
      <c r="K54" s="6">
        <f t="shared" si="1"/>
        <v>1812</v>
      </c>
      <c r="L54" s="6">
        <f t="shared" si="2"/>
        <v>1812</v>
      </c>
      <c r="M54" s="6">
        <f t="shared" si="3"/>
        <v>1812</v>
      </c>
    </row>
    <row r="55" spans="1:13" ht="12.75" customHeight="1">
      <c r="A55" s="4"/>
      <c r="B55" s="5"/>
      <c r="C55" s="5" t="s">
        <v>78</v>
      </c>
      <c r="D55" s="6">
        <v>94573</v>
      </c>
      <c r="E55" s="6">
        <v>94573</v>
      </c>
      <c r="F55" s="6"/>
      <c r="G55" s="6">
        <v>42828.99</v>
      </c>
      <c r="H55" s="6"/>
      <c r="I55" s="6"/>
      <c r="J55" s="6">
        <f t="shared" si="0"/>
        <v>42828.99</v>
      </c>
      <c r="K55" s="6">
        <f t="shared" si="1"/>
        <v>51744.01</v>
      </c>
      <c r="L55" s="6">
        <f t="shared" si="2"/>
        <v>51744.01</v>
      </c>
      <c r="M55" s="6">
        <f t="shared" si="3"/>
        <v>51744.01</v>
      </c>
    </row>
    <row r="56" spans="1:13" ht="22.5" customHeight="1">
      <c r="A56" s="7" t="s">
        <v>79</v>
      </c>
      <c r="B56" s="5" t="s">
        <v>80</v>
      </c>
      <c r="C56" s="5"/>
      <c r="D56" s="6">
        <v>-835640.24</v>
      </c>
      <c r="E56" s="6">
        <v>-835640.24</v>
      </c>
      <c r="F56" s="6">
        <v>-272926.40000000002</v>
      </c>
      <c r="G56" s="6">
        <v>-56510.2</v>
      </c>
      <c r="H56" s="6"/>
      <c r="I56" s="6"/>
      <c r="J56" s="6">
        <f t="shared" si="0"/>
        <v>-56510.2</v>
      </c>
      <c r="K56" s="6"/>
      <c r="L56" s="6"/>
      <c r="M56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J130"/>
  <sheetViews>
    <sheetView tabSelected="1" topLeftCell="A115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40" t="s">
        <v>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82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83</v>
      </c>
      <c r="ER5" s="8"/>
      <c r="ES5" s="8"/>
      <c r="ET5" s="44" t="s">
        <v>84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94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85</v>
      </c>
      <c r="ER6" s="8"/>
      <c r="ES6" s="8"/>
      <c r="ET6" s="23" t="s">
        <v>95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>
      <c r="A7" s="32" t="s">
        <v>86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96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87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88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>
      <c r="A10" s="8" t="s">
        <v>89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97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90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>
      <c r="A11" s="8" t="s">
        <v>91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>
      <c r="A12" s="8" t="s">
        <v>92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93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2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>
      <c r="A14" s="40" t="s">
        <v>98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99</v>
      </c>
      <c r="AO16" s="53"/>
      <c r="AP16" s="53"/>
      <c r="AQ16" s="53"/>
      <c r="AR16" s="53"/>
      <c r="AS16" s="54"/>
      <c r="AT16" s="57" t="s">
        <v>100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101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102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103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>
      <c r="A19" s="62" t="s">
        <v>104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105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1806253.31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672989.34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34" si="0">CF19+CW19+DN19</f>
        <v>672989.34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34" si="1">BJ19-EE19</f>
        <v>1133263.9700000002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>
      <c r="A20" s="69" t="s">
        <v>106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1806253.31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672989.34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672989.34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1133263.9700000002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121.5" customHeight="1">
      <c r="A21" s="79" t="s">
        <v>107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0"/>
      <c r="AO21" s="71"/>
      <c r="AP21" s="71"/>
      <c r="AQ21" s="71"/>
      <c r="AR21" s="71"/>
      <c r="AS21" s="71"/>
      <c r="AT21" s="71" t="s">
        <v>108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30000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>
        <v>28709.69</v>
      </c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28709.69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1290.3100000000013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97.15" customHeight="1">
      <c r="A22" s="79" t="s">
        <v>109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70"/>
      <c r="AO22" s="71"/>
      <c r="AP22" s="71"/>
      <c r="AQ22" s="71"/>
      <c r="AR22" s="71"/>
      <c r="AS22" s="71"/>
      <c r="AT22" s="71" t="s">
        <v>110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2.96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2.96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-2.96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121.5" customHeight="1">
      <c r="A23" s="79" t="s">
        <v>111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70"/>
      <c r="AO23" s="71"/>
      <c r="AP23" s="71"/>
      <c r="AQ23" s="71"/>
      <c r="AR23" s="71"/>
      <c r="AS23" s="71"/>
      <c r="AT23" s="71" t="s">
        <v>112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33.590000000000003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33.590000000000003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-33.590000000000003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97.15" customHeight="1">
      <c r="A24" s="80" t="s">
        <v>113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70"/>
      <c r="AO24" s="71"/>
      <c r="AP24" s="71"/>
      <c r="AQ24" s="71"/>
      <c r="AR24" s="71"/>
      <c r="AS24" s="71"/>
      <c r="AT24" s="71" t="s">
        <v>114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>
        <v>44000</v>
      </c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>
        <v>514</v>
      </c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514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43486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72.95" customHeight="1">
      <c r="A25" s="80" t="s">
        <v>115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70"/>
      <c r="AO25" s="71"/>
      <c r="AP25" s="71"/>
      <c r="AQ25" s="71"/>
      <c r="AR25" s="71"/>
      <c r="AS25" s="71"/>
      <c r="AT25" s="71" t="s">
        <v>116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>
        <v>18.760000000000002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18.760000000000002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-18.760000000000002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85.15" customHeight="1">
      <c r="A26" s="80" t="s">
        <v>117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70"/>
      <c r="AO26" s="71"/>
      <c r="AP26" s="71"/>
      <c r="AQ26" s="71"/>
      <c r="AR26" s="71"/>
      <c r="AS26" s="71"/>
      <c r="AT26" s="71" t="s">
        <v>118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>
        <v>249000</v>
      </c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>
        <v>122578.01</v>
      </c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122578.01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126421.99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60.75" customHeight="1">
      <c r="A27" s="80" t="s">
        <v>119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70"/>
      <c r="AO27" s="71"/>
      <c r="AP27" s="71"/>
      <c r="AQ27" s="71"/>
      <c r="AR27" s="71"/>
      <c r="AS27" s="71"/>
      <c r="AT27" s="71" t="s">
        <v>120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>
        <v>53.99</v>
      </c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53.99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-53.99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85.15" customHeight="1">
      <c r="A28" s="80" t="s">
        <v>121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0"/>
      <c r="AO28" s="71"/>
      <c r="AP28" s="71"/>
      <c r="AQ28" s="71"/>
      <c r="AR28" s="71"/>
      <c r="AS28" s="71"/>
      <c r="AT28" s="71" t="s">
        <v>122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>
        <v>110000</v>
      </c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>
        <v>1148</v>
      </c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1148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108852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60.75" customHeight="1">
      <c r="A29" s="80" t="s">
        <v>123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70"/>
      <c r="AO29" s="71"/>
      <c r="AP29" s="71"/>
      <c r="AQ29" s="71"/>
      <c r="AR29" s="71"/>
      <c r="AS29" s="71"/>
      <c r="AT29" s="71" t="s">
        <v>124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>
        <v>48.03</v>
      </c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48.03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-48.03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85.15" customHeight="1">
      <c r="A30" s="80" t="s">
        <v>125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0"/>
      <c r="AO30" s="71"/>
      <c r="AP30" s="71"/>
      <c r="AQ30" s="71"/>
      <c r="AR30" s="71"/>
      <c r="AS30" s="71"/>
      <c r="AT30" s="71" t="s">
        <v>126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>
        <v>7000</v>
      </c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>
        <v>3400</v>
      </c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3400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3600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24.2" customHeight="1">
      <c r="A31" s="80" t="s">
        <v>127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70"/>
      <c r="AO31" s="71"/>
      <c r="AP31" s="71"/>
      <c r="AQ31" s="71"/>
      <c r="AR31" s="71"/>
      <c r="AS31" s="71"/>
      <c r="AT31" s="71" t="s">
        <v>128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>
        <v>1050900</v>
      </c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>
        <v>380617</v>
      </c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380617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670283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48.6" customHeight="1">
      <c r="A32" s="80" t="s">
        <v>129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70"/>
      <c r="AO32" s="71"/>
      <c r="AP32" s="71"/>
      <c r="AQ32" s="71"/>
      <c r="AR32" s="71"/>
      <c r="AS32" s="71"/>
      <c r="AT32" s="71" t="s">
        <v>130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>
        <v>82900</v>
      </c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>
        <v>41812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41812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41088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36.4" customHeight="1">
      <c r="A33" s="80" t="s">
        <v>131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70"/>
      <c r="AO33" s="71"/>
      <c r="AP33" s="71"/>
      <c r="AQ33" s="71"/>
      <c r="AR33" s="71"/>
      <c r="AS33" s="71"/>
      <c r="AT33" s="71" t="s">
        <v>132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>
        <v>1500</v>
      </c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>
        <v>1500</v>
      </c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1500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0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72.95" customHeight="1">
      <c r="A34" s="80" t="s">
        <v>133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0"/>
      <c r="AO34" s="71"/>
      <c r="AP34" s="71"/>
      <c r="AQ34" s="71"/>
      <c r="AR34" s="71"/>
      <c r="AS34" s="71"/>
      <c r="AT34" s="71" t="s">
        <v>134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>
        <v>230953.31</v>
      </c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>
        <v>92553.31</v>
      </c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92553.31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138400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1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</row>
    <row r="36" spans="1:166" ht="6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</row>
    <row r="37" spans="1:166" ht="15" hidden="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</row>
    <row r="38" spans="1:166" ht="15" hidden="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</row>
    <row r="39" spans="1:166" ht="15" hidden="1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</row>
    <row r="40" spans="1:166" ht="15" hidden="1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ht="15" hidden="1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5" hidden="1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hidden="1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2.75" hidden="1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13" t="s">
        <v>4</v>
      </c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9" t="s">
        <v>135</v>
      </c>
    </row>
    <row r="45" spans="1:166" ht="12.7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</row>
    <row r="46" spans="1:166" ht="24" customHeight="1">
      <c r="A46" s="53" t="s">
        <v>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4"/>
      <c r="AK46" s="57" t="s">
        <v>99</v>
      </c>
      <c r="AL46" s="53"/>
      <c r="AM46" s="53"/>
      <c r="AN46" s="53"/>
      <c r="AO46" s="53"/>
      <c r="AP46" s="54"/>
      <c r="AQ46" s="57" t="s">
        <v>136</v>
      </c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4"/>
      <c r="BC46" s="57" t="s">
        <v>137</v>
      </c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4"/>
      <c r="BU46" s="57" t="s">
        <v>138</v>
      </c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4"/>
      <c r="CH46" s="47" t="s">
        <v>102</v>
      </c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9"/>
      <c r="EK46" s="47" t="s">
        <v>139</v>
      </c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82"/>
    </row>
    <row r="47" spans="1:166" ht="78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6"/>
      <c r="AK47" s="58"/>
      <c r="AL47" s="55"/>
      <c r="AM47" s="55"/>
      <c r="AN47" s="55"/>
      <c r="AO47" s="55"/>
      <c r="AP47" s="56"/>
      <c r="AQ47" s="58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6"/>
      <c r="BC47" s="58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6"/>
      <c r="BU47" s="58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6"/>
      <c r="CH47" s="48" t="s">
        <v>140</v>
      </c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9"/>
      <c r="CX47" s="47" t="s">
        <v>15</v>
      </c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9"/>
      <c r="DK47" s="47" t="s">
        <v>16</v>
      </c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9"/>
      <c r="DX47" s="47" t="s">
        <v>17</v>
      </c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9"/>
      <c r="EK47" s="58" t="s">
        <v>141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6"/>
      <c r="EX47" s="47" t="s">
        <v>142</v>
      </c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82"/>
    </row>
    <row r="48" spans="1:166" ht="14.25" customHeight="1">
      <c r="A48" s="51">
        <v>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2"/>
      <c r="AK48" s="41">
        <v>2</v>
      </c>
      <c r="AL48" s="42"/>
      <c r="AM48" s="42"/>
      <c r="AN48" s="42"/>
      <c r="AO48" s="42"/>
      <c r="AP48" s="43"/>
      <c r="AQ48" s="41">
        <v>3</v>
      </c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3"/>
      <c r="BC48" s="41">
        <v>4</v>
      </c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3"/>
      <c r="BU48" s="41">
        <v>5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3"/>
      <c r="CH48" s="41">
        <v>6</v>
      </c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3"/>
      <c r="CX48" s="41">
        <v>7</v>
      </c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3"/>
      <c r="DK48" s="41">
        <v>8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3"/>
      <c r="DX48" s="41">
        <v>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3"/>
      <c r="EK48" s="41">
        <v>10</v>
      </c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61">
        <v>11</v>
      </c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8"/>
    </row>
    <row r="49" spans="1:166" ht="15" customHeight="1">
      <c r="A49" s="62" t="s">
        <v>33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 t="s">
        <v>34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7">
        <v>2641893.5499999998</v>
      </c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>
        <v>2641893.5499999998</v>
      </c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>
        <v>729499.54</v>
      </c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>
        <f t="shared" ref="DX49:DX94" si="2">CH49+CX49+DK49</f>
        <v>729499.54</v>
      </c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>
        <f t="shared" ref="EK49:EK93" si="3">BC49-DX49</f>
        <v>1912394.0099999998</v>
      </c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>
        <f t="shared" ref="EX49:EX93" si="4">BU49-DX49</f>
        <v>1912394.0099999998</v>
      </c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8"/>
    </row>
    <row r="50" spans="1:166" ht="15" customHeight="1">
      <c r="A50" s="69" t="s">
        <v>106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70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4">
        <v>2641893.5499999998</v>
      </c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>
        <v>2641893.5499999998</v>
      </c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>
        <v>729499.54</v>
      </c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>
        <f t="shared" si="2"/>
        <v>729499.54</v>
      </c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>
        <f t="shared" si="3"/>
        <v>1912394.0099999998</v>
      </c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>
        <f t="shared" si="4"/>
        <v>1912394.0099999998</v>
      </c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8"/>
    </row>
    <row r="51" spans="1:166" ht="12.75">
      <c r="A51" s="80" t="s">
        <v>143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1"/>
      <c r="AK51" s="70"/>
      <c r="AL51" s="71"/>
      <c r="AM51" s="71"/>
      <c r="AN51" s="71"/>
      <c r="AO51" s="71"/>
      <c r="AP51" s="71"/>
      <c r="AQ51" s="71" t="s">
        <v>36</v>
      </c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4">
        <v>193515</v>
      </c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>
        <v>193515</v>
      </c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>
        <v>108238.83</v>
      </c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>
        <f t="shared" si="2"/>
        <v>108238.83</v>
      </c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>
        <f t="shared" si="3"/>
        <v>85276.17</v>
      </c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>
        <f t="shared" si="4"/>
        <v>85276.17</v>
      </c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8"/>
    </row>
    <row r="52" spans="1:166" ht="12.75">
      <c r="A52" s="80" t="s">
        <v>143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1"/>
      <c r="AK52" s="70"/>
      <c r="AL52" s="71"/>
      <c r="AM52" s="71"/>
      <c r="AN52" s="71"/>
      <c r="AO52" s="71"/>
      <c r="AP52" s="71"/>
      <c r="AQ52" s="71" t="s">
        <v>37</v>
      </c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4">
        <v>17075.46</v>
      </c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>
        <v>17075.46</v>
      </c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>
        <v>17075.46</v>
      </c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>
        <f t="shared" si="2"/>
        <v>17075.46</v>
      </c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>
        <f t="shared" si="3"/>
        <v>0</v>
      </c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>
        <f t="shared" si="4"/>
        <v>0</v>
      </c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8"/>
    </row>
    <row r="53" spans="1:166" ht="24.2" customHeight="1">
      <c r="A53" s="80" t="s">
        <v>144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1"/>
      <c r="AK53" s="70"/>
      <c r="AL53" s="71"/>
      <c r="AM53" s="71"/>
      <c r="AN53" s="71"/>
      <c r="AO53" s="71"/>
      <c r="AP53" s="71"/>
      <c r="AQ53" s="71" t="s">
        <v>38</v>
      </c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4">
        <v>58485</v>
      </c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>
        <v>58485</v>
      </c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>
        <v>32679.53</v>
      </c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>
        <f t="shared" si="2"/>
        <v>32679.53</v>
      </c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>
        <f t="shared" si="3"/>
        <v>25805.47</v>
      </c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>
        <f t="shared" si="4"/>
        <v>25805.47</v>
      </c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8"/>
    </row>
    <row r="54" spans="1:166" ht="24.2" customHeight="1">
      <c r="A54" s="80" t="s">
        <v>144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K54" s="70"/>
      <c r="AL54" s="71"/>
      <c r="AM54" s="71"/>
      <c r="AN54" s="71"/>
      <c r="AO54" s="71"/>
      <c r="AP54" s="71"/>
      <c r="AQ54" s="71" t="s">
        <v>39</v>
      </c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4">
        <v>5156.79</v>
      </c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>
        <v>5156.79</v>
      </c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>
        <v>5156.79</v>
      </c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>
        <f t="shared" si="2"/>
        <v>5156.79</v>
      </c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>
        <f t="shared" si="3"/>
        <v>0</v>
      </c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>
        <f t="shared" si="4"/>
        <v>0</v>
      </c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8"/>
    </row>
    <row r="55" spans="1:166" ht="12.75">
      <c r="A55" s="80" t="s">
        <v>145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1"/>
      <c r="AK55" s="70"/>
      <c r="AL55" s="71"/>
      <c r="AM55" s="71"/>
      <c r="AN55" s="71"/>
      <c r="AO55" s="71"/>
      <c r="AP55" s="71"/>
      <c r="AQ55" s="71" t="s">
        <v>40</v>
      </c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4">
        <v>12766</v>
      </c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>
        <v>12766</v>
      </c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>
        <f t="shared" si="2"/>
        <v>0</v>
      </c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>
        <f t="shared" si="3"/>
        <v>12766</v>
      </c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>
        <f t="shared" si="4"/>
        <v>12766</v>
      </c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8"/>
    </row>
    <row r="56" spans="1:166" ht="24.2" customHeight="1">
      <c r="A56" s="80" t="s">
        <v>146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70"/>
      <c r="AL56" s="71"/>
      <c r="AM56" s="71"/>
      <c r="AN56" s="71"/>
      <c r="AO56" s="71"/>
      <c r="AP56" s="71"/>
      <c r="AQ56" s="71" t="s">
        <v>41</v>
      </c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4">
        <v>4000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>
        <v>4000</v>
      </c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>
        <f t="shared" si="2"/>
        <v>0</v>
      </c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>
        <f t="shared" si="3"/>
        <v>4000</v>
      </c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>
        <f t="shared" si="4"/>
        <v>4000</v>
      </c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8"/>
    </row>
    <row r="57" spans="1:166" ht="12.75">
      <c r="A57" s="80" t="s">
        <v>147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1"/>
      <c r="AK57" s="70"/>
      <c r="AL57" s="71"/>
      <c r="AM57" s="71"/>
      <c r="AN57" s="71"/>
      <c r="AO57" s="71"/>
      <c r="AP57" s="71"/>
      <c r="AQ57" s="71" t="s">
        <v>42</v>
      </c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4">
        <v>5550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>
        <v>5550</v>
      </c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>
        <v>2561.63</v>
      </c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>
        <f t="shared" si="2"/>
        <v>2561.63</v>
      </c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>
        <f t="shared" si="3"/>
        <v>2988.37</v>
      </c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>
        <f t="shared" si="4"/>
        <v>2988.37</v>
      </c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8"/>
    </row>
    <row r="58" spans="1:166" ht="12.75">
      <c r="A58" s="80" t="s">
        <v>147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70"/>
      <c r="AL58" s="71"/>
      <c r="AM58" s="71"/>
      <c r="AN58" s="71"/>
      <c r="AO58" s="71"/>
      <c r="AP58" s="71"/>
      <c r="AQ58" s="71" t="s">
        <v>43</v>
      </c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4">
        <v>32010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>
        <v>32010</v>
      </c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>
        <v>16081.6</v>
      </c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>
        <f t="shared" si="2"/>
        <v>16081.6</v>
      </c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>
        <f t="shared" si="3"/>
        <v>15928.4</v>
      </c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>
        <f t="shared" si="4"/>
        <v>15928.4</v>
      </c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8"/>
    </row>
    <row r="59" spans="1:166" ht="12.75">
      <c r="A59" s="80" t="s">
        <v>147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70"/>
      <c r="AL59" s="71"/>
      <c r="AM59" s="71"/>
      <c r="AN59" s="71"/>
      <c r="AO59" s="71"/>
      <c r="AP59" s="71"/>
      <c r="AQ59" s="71" t="s">
        <v>44</v>
      </c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4">
        <v>13304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>
        <v>13304</v>
      </c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>
        <f t="shared" si="2"/>
        <v>0</v>
      </c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>
        <f t="shared" si="3"/>
        <v>13304</v>
      </c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>
        <f t="shared" si="4"/>
        <v>13304</v>
      </c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8"/>
    </row>
    <row r="60" spans="1:166" ht="24.2" customHeight="1">
      <c r="A60" s="80" t="s">
        <v>148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1"/>
      <c r="AK60" s="70"/>
      <c r="AL60" s="71"/>
      <c r="AM60" s="71"/>
      <c r="AN60" s="71"/>
      <c r="AO60" s="71"/>
      <c r="AP60" s="71"/>
      <c r="AQ60" s="71" t="s">
        <v>45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12000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12000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0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12000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12000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24.2" customHeight="1">
      <c r="A61" s="80" t="s">
        <v>148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0"/>
      <c r="AL61" s="71"/>
      <c r="AM61" s="71"/>
      <c r="AN61" s="71"/>
      <c r="AO61" s="71"/>
      <c r="AP61" s="71"/>
      <c r="AQ61" s="71" t="s">
        <v>46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15000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15000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15000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15000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0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0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24.2" customHeight="1">
      <c r="A62" s="80" t="s">
        <v>148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1"/>
      <c r="AK62" s="70"/>
      <c r="AL62" s="71"/>
      <c r="AM62" s="71"/>
      <c r="AN62" s="71"/>
      <c r="AO62" s="71"/>
      <c r="AP62" s="71"/>
      <c r="AQ62" s="71" t="s">
        <v>47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2000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2000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0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2000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2000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24.2" customHeight="1">
      <c r="A63" s="80" t="s">
        <v>148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70"/>
      <c r="AL63" s="71"/>
      <c r="AM63" s="71"/>
      <c r="AN63" s="71"/>
      <c r="AO63" s="71"/>
      <c r="AP63" s="71"/>
      <c r="AQ63" s="71" t="s">
        <v>48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11159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11159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11088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11088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71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71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12.75">
      <c r="A64" s="80" t="s">
        <v>143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70"/>
      <c r="AL64" s="71"/>
      <c r="AM64" s="71"/>
      <c r="AN64" s="71"/>
      <c r="AO64" s="71"/>
      <c r="AP64" s="71"/>
      <c r="AQ64" s="71" t="s">
        <v>49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130586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130586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88102.6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88102.6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42483.399999999994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42483.399999999994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12.75">
      <c r="A65" s="80" t="s">
        <v>143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70"/>
      <c r="AL65" s="71"/>
      <c r="AM65" s="71"/>
      <c r="AN65" s="71"/>
      <c r="AO65" s="71"/>
      <c r="AP65" s="71"/>
      <c r="AQ65" s="71" t="s">
        <v>50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9713.2099999999991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9713.2099999999991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9713.2099999999991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9713.2099999999991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0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24.2" customHeight="1">
      <c r="A66" s="80" t="s">
        <v>144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70"/>
      <c r="AL66" s="71"/>
      <c r="AM66" s="71"/>
      <c r="AN66" s="71"/>
      <c r="AO66" s="71"/>
      <c r="AP66" s="71"/>
      <c r="AQ66" s="71" t="s">
        <v>51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39414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39414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25881.21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25881.21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13532.79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13532.79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24.2" customHeight="1">
      <c r="A67" s="80" t="s">
        <v>144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70"/>
      <c r="AL67" s="71"/>
      <c r="AM67" s="71"/>
      <c r="AN67" s="71"/>
      <c r="AO67" s="71"/>
      <c r="AP67" s="71"/>
      <c r="AQ67" s="71" t="s">
        <v>52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2933.54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2933.54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2933.54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2933.54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24.2" customHeight="1">
      <c r="A68" s="80" t="s">
        <v>148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0"/>
      <c r="AL68" s="71"/>
      <c r="AM68" s="71"/>
      <c r="AN68" s="71"/>
      <c r="AO68" s="71"/>
      <c r="AP68" s="71"/>
      <c r="AQ68" s="71" t="s">
        <v>53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1500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1500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1500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1500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0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0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24.2" customHeight="1">
      <c r="A69" s="80" t="s">
        <v>146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70"/>
      <c r="AL69" s="71"/>
      <c r="AM69" s="71"/>
      <c r="AN69" s="71"/>
      <c r="AO69" s="71"/>
      <c r="AP69" s="71"/>
      <c r="AQ69" s="71" t="s">
        <v>54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56100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56100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28602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28602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27498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27498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24.2" customHeight="1">
      <c r="A70" s="80" t="s">
        <v>146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70"/>
      <c r="AL70" s="71"/>
      <c r="AM70" s="71"/>
      <c r="AN70" s="71"/>
      <c r="AO70" s="71"/>
      <c r="AP70" s="71"/>
      <c r="AQ70" s="71" t="s">
        <v>55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3900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3900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0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3900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3900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12.75">
      <c r="A71" s="80" t="s">
        <v>147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70"/>
      <c r="AL71" s="71"/>
      <c r="AM71" s="71"/>
      <c r="AN71" s="71"/>
      <c r="AO71" s="71"/>
      <c r="AP71" s="71"/>
      <c r="AQ71" s="71" t="s">
        <v>56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3000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3000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0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3000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3000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12.75">
      <c r="A72" s="80" t="s">
        <v>147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70"/>
      <c r="AL72" s="71"/>
      <c r="AM72" s="71"/>
      <c r="AN72" s="71"/>
      <c r="AO72" s="71"/>
      <c r="AP72" s="71"/>
      <c r="AQ72" s="71" t="s">
        <v>57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24800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24800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24711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24711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89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89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12.75">
      <c r="A73" s="80" t="s">
        <v>147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70"/>
      <c r="AL73" s="71"/>
      <c r="AM73" s="71"/>
      <c r="AN73" s="71"/>
      <c r="AO73" s="71"/>
      <c r="AP73" s="71"/>
      <c r="AQ73" s="71" t="s">
        <v>58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30000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30000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0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30000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30000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12.75">
      <c r="A74" s="80" t="s">
        <v>147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1"/>
      <c r="AO74" s="71"/>
      <c r="AP74" s="71"/>
      <c r="AQ74" s="71" t="s">
        <v>59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4500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4500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4483.2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4483.2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16.800000000000182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16.800000000000182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12.75">
      <c r="A75" s="80" t="s">
        <v>147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1"/>
      <c r="AO75" s="71"/>
      <c r="AP75" s="71"/>
      <c r="AQ75" s="71" t="s">
        <v>60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3000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3000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>
        <v>3000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3000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12.75">
      <c r="A76" s="80" t="s">
        <v>143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70"/>
      <c r="AL76" s="71"/>
      <c r="AM76" s="71"/>
      <c r="AN76" s="71"/>
      <c r="AO76" s="71"/>
      <c r="AP76" s="71"/>
      <c r="AQ76" s="71" t="s">
        <v>61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58840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58840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30643.99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30643.99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28196.01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28196.01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24.2" customHeight="1">
      <c r="A77" s="80" t="s">
        <v>144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70"/>
      <c r="AL77" s="71"/>
      <c r="AM77" s="71"/>
      <c r="AN77" s="71"/>
      <c r="AO77" s="71"/>
      <c r="AP77" s="71"/>
      <c r="AQ77" s="71" t="s">
        <v>62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17770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17770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9414.43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9414.43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8355.57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8355.57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12.75">
      <c r="A78" s="80" t="s">
        <v>145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70"/>
      <c r="AL78" s="71"/>
      <c r="AM78" s="71"/>
      <c r="AN78" s="71"/>
      <c r="AO78" s="71"/>
      <c r="AP78" s="71"/>
      <c r="AQ78" s="71" t="s">
        <v>63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1840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1840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0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1840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1840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24.2" customHeight="1">
      <c r="A79" s="80" t="s">
        <v>148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70"/>
      <c r="AL79" s="71"/>
      <c r="AM79" s="71"/>
      <c r="AN79" s="71"/>
      <c r="AO79" s="71"/>
      <c r="AP79" s="71"/>
      <c r="AQ79" s="71" t="s">
        <v>64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4450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4450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0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4450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4450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24.2" customHeight="1">
      <c r="A80" s="80" t="s">
        <v>146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70"/>
      <c r="AL80" s="71"/>
      <c r="AM80" s="71"/>
      <c r="AN80" s="71"/>
      <c r="AO80" s="71"/>
      <c r="AP80" s="71"/>
      <c r="AQ80" s="71" t="s">
        <v>65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636000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636000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0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636000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636000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24.2" customHeight="1">
      <c r="A81" s="80" t="s">
        <v>146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70"/>
      <c r="AL81" s="71"/>
      <c r="AM81" s="71"/>
      <c r="AN81" s="71"/>
      <c r="AO81" s="71"/>
      <c r="AP81" s="71"/>
      <c r="AQ81" s="71" t="s">
        <v>66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178776.64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178776.64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0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178776.64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178776.64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12.75">
      <c r="A82" s="80" t="s">
        <v>149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70"/>
      <c r="AL82" s="71"/>
      <c r="AM82" s="71"/>
      <c r="AN82" s="71"/>
      <c r="AO82" s="71"/>
      <c r="AP82" s="71"/>
      <c r="AQ82" s="71" t="s">
        <v>67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217157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217157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0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217157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217157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12.75">
      <c r="A83" s="80" t="s">
        <v>149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70"/>
      <c r="AL83" s="71"/>
      <c r="AM83" s="71"/>
      <c r="AN83" s="71"/>
      <c r="AO83" s="71"/>
      <c r="AP83" s="71"/>
      <c r="AQ83" s="71" t="s">
        <v>68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8443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8443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si="2"/>
        <v>0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si="3"/>
        <v>8443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si="4"/>
        <v>8443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24.2" customHeight="1">
      <c r="A84" s="80" t="s">
        <v>146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1"/>
      <c r="AK84" s="70"/>
      <c r="AL84" s="71"/>
      <c r="AM84" s="71"/>
      <c r="AN84" s="71"/>
      <c r="AO84" s="71"/>
      <c r="AP84" s="71"/>
      <c r="AQ84" s="71" t="s">
        <v>69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20000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20000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2"/>
        <v>0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3"/>
        <v>20000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4"/>
        <v>20000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12.75">
      <c r="A85" s="80" t="s">
        <v>147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1"/>
      <c r="AK85" s="70"/>
      <c r="AL85" s="71"/>
      <c r="AM85" s="71"/>
      <c r="AN85" s="71"/>
      <c r="AO85" s="71"/>
      <c r="AP85" s="71"/>
      <c r="AQ85" s="71" t="s">
        <v>70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130256.4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130256.4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30000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si="2"/>
        <v>30000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si="3"/>
        <v>100256.4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si="4"/>
        <v>100256.4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24.2" customHeight="1">
      <c r="A86" s="80" t="s">
        <v>148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1"/>
      <c r="AK86" s="70"/>
      <c r="AL86" s="71"/>
      <c r="AM86" s="71"/>
      <c r="AN86" s="71"/>
      <c r="AO86" s="71"/>
      <c r="AP86" s="71"/>
      <c r="AQ86" s="71" t="s">
        <v>71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23439.200000000001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23439.200000000001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si="2"/>
        <v>0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si="3"/>
        <v>23439.200000000001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si="4"/>
        <v>23439.200000000001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24.2" customHeight="1">
      <c r="A87" s="80" t="s">
        <v>148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70"/>
      <c r="AL87" s="71"/>
      <c r="AM87" s="71"/>
      <c r="AN87" s="71"/>
      <c r="AO87" s="71"/>
      <c r="AP87" s="71"/>
      <c r="AQ87" s="71" t="s">
        <v>72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3500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3500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3500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2"/>
        <v>3500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3"/>
        <v>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4"/>
        <v>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24.2" customHeight="1">
      <c r="A88" s="80" t="s">
        <v>146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70"/>
      <c r="AL88" s="71"/>
      <c r="AM88" s="71"/>
      <c r="AN88" s="71"/>
      <c r="AO88" s="71"/>
      <c r="AP88" s="71"/>
      <c r="AQ88" s="71" t="s">
        <v>73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20000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20000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si="2"/>
        <v>0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si="3"/>
        <v>20000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si="4"/>
        <v>20000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24.2" customHeight="1">
      <c r="A89" s="80" t="s">
        <v>146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70"/>
      <c r="AL89" s="71"/>
      <c r="AM89" s="71"/>
      <c r="AN89" s="71"/>
      <c r="AO89" s="71"/>
      <c r="AP89" s="71"/>
      <c r="AQ89" s="71" t="s">
        <v>74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138400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138400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2"/>
        <v>0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3"/>
        <v>138400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4"/>
        <v>138400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12.75">
      <c r="A90" s="80" t="s">
        <v>143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70"/>
      <c r="AL90" s="71"/>
      <c r="AM90" s="71"/>
      <c r="AN90" s="71"/>
      <c r="AO90" s="71"/>
      <c r="AP90" s="71"/>
      <c r="AQ90" s="71" t="s">
        <v>75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63408.31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63408.31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57404.31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si="2"/>
        <v>57404.31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si="3"/>
        <v>6004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si="4"/>
        <v>6004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12.75">
      <c r="A91" s="80" t="s">
        <v>143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1"/>
      <c r="AK91" s="70"/>
      <c r="AL91" s="71"/>
      <c r="AM91" s="71"/>
      <c r="AN91" s="71"/>
      <c r="AO91" s="71"/>
      <c r="AP91" s="71"/>
      <c r="AQ91" s="71" t="s">
        <v>76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314427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314427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141566.22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si="2"/>
        <v>141566.22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si="3"/>
        <v>172860.78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si="4"/>
        <v>172860.78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24.2" customHeight="1">
      <c r="A92" s="80" t="s">
        <v>144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1"/>
      <c r="AK92" s="70"/>
      <c r="AL92" s="71"/>
      <c r="AM92" s="71"/>
      <c r="AN92" s="71"/>
      <c r="AO92" s="71"/>
      <c r="AP92" s="71"/>
      <c r="AQ92" s="71" t="s">
        <v>77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19145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19145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17333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2"/>
        <v>17333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3"/>
        <v>1812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4"/>
        <v>1812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24.2" customHeight="1">
      <c r="A93" s="80" t="s">
        <v>144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1"/>
      <c r="AK93" s="70"/>
      <c r="AL93" s="71"/>
      <c r="AM93" s="71"/>
      <c r="AN93" s="71"/>
      <c r="AO93" s="71"/>
      <c r="AP93" s="71"/>
      <c r="AQ93" s="71" t="s">
        <v>78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94573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94573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42828.99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2"/>
        <v>42828.99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3"/>
        <v>51744.01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4"/>
        <v>51744.01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24" customHeight="1">
      <c r="A94" s="85" t="s">
        <v>79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6"/>
      <c r="AK94" s="87" t="s">
        <v>80</v>
      </c>
      <c r="AL94" s="88"/>
      <c r="AM94" s="88"/>
      <c r="AN94" s="88"/>
      <c r="AO94" s="88"/>
      <c r="AP94" s="88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4">
        <v>-835640.24</v>
      </c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>
        <v>-835640.24</v>
      </c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>
        <v>-56510.2</v>
      </c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74">
        <f t="shared" si="2"/>
        <v>-56510.2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90"/>
    </row>
    <row r="95" spans="1:166" ht="20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</row>
    <row r="96" spans="1:166" ht="35.25" hidden="1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</row>
    <row r="97" spans="1:166" ht="35.25" hidden="1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</row>
    <row r="98" spans="1:166" ht="12" hidden="1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</row>
    <row r="99" spans="1:166" ht="8.25" hidden="1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</row>
    <row r="100" spans="1:166" ht="9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</row>
    <row r="101" spans="1:16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13" t="s">
        <v>150</v>
      </c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13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9" t="s">
        <v>151</v>
      </c>
    </row>
    <row r="102" spans="1:166" ht="12.75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3"/>
      <c r="EP102" s="83"/>
      <c r="EQ102" s="83"/>
      <c r="ER102" s="83"/>
      <c r="ES102" s="83"/>
      <c r="ET102" s="83"/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  <c r="FI102" s="83"/>
      <c r="FJ102" s="83"/>
    </row>
    <row r="103" spans="1:166" ht="11.25" customHeight="1">
      <c r="A103" s="53" t="s">
        <v>5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4"/>
      <c r="AP103" s="57" t="s">
        <v>99</v>
      </c>
      <c r="AQ103" s="53"/>
      <c r="AR103" s="53"/>
      <c r="AS103" s="53"/>
      <c r="AT103" s="53"/>
      <c r="AU103" s="54"/>
      <c r="AV103" s="57" t="s">
        <v>152</v>
      </c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4"/>
      <c r="BL103" s="57" t="s">
        <v>137</v>
      </c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4"/>
      <c r="CF103" s="47" t="s">
        <v>102</v>
      </c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9"/>
      <c r="ET103" s="57" t="s">
        <v>13</v>
      </c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9"/>
    </row>
    <row r="104" spans="1:166" ht="69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6"/>
      <c r="AP104" s="58"/>
      <c r="AQ104" s="55"/>
      <c r="AR104" s="55"/>
      <c r="AS104" s="55"/>
      <c r="AT104" s="55"/>
      <c r="AU104" s="56"/>
      <c r="AV104" s="58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6"/>
      <c r="BL104" s="58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6"/>
      <c r="CF104" s="48" t="s">
        <v>153</v>
      </c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9"/>
      <c r="CW104" s="47" t="s">
        <v>15</v>
      </c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9"/>
      <c r="DN104" s="47" t="s">
        <v>16</v>
      </c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9"/>
      <c r="EE104" s="47" t="s">
        <v>17</v>
      </c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9"/>
      <c r="ET104" s="58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60"/>
    </row>
    <row r="105" spans="1:166" ht="12" customHeight="1">
      <c r="A105" s="51">
        <v>1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2"/>
      <c r="AP105" s="41">
        <v>2</v>
      </c>
      <c r="AQ105" s="42"/>
      <c r="AR105" s="42"/>
      <c r="AS105" s="42"/>
      <c r="AT105" s="42"/>
      <c r="AU105" s="43"/>
      <c r="AV105" s="41">
        <v>3</v>
      </c>
      <c r="AW105" s="42"/>
      <c r="AX105" s="42"/>
      <c r="AY105" s="42"/>
      <c r="AZ105" s="42"/>
      <c r="BA105" s="42"/>
      <c r="BB105" s="42"/>
      <c r="BC105" s="42"/>
      <c r="BD105" s="42"/>
      <c r="BE105" s="27"/>
      <c r="BF105" s="27"/>
      <c r="BG105" s="27"/>
      <c r="BH105" s="27"/>
      <c r="BI105" s="27"/>
      <c r="BJ105" s="27"/>
      <c r="BK105" s="50"/>
      <c r="BL105" s="41">
        <v>4</v>
      </c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3"/>
      <c r="CF105" s="41">
        <v>5</v>
      </c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3"/>
      <c r="CW105" s="41">
        <v>6</v>
      </c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3"/>
      <c r="DN105" s="41">
        <v>7</v>
      </c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3"/>
      <c r="EE105" s="41">
        <v>8</v>
      </c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3"/>
      <c r="ET105" s="61">
        <v>9</v>
      </c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8"/>
    </row>
    <row r="106" spans="1:166" ht="37.5" customHeight="1">
      <c r="A106" s="91" t="s">
        <v>154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2"/>
      <c r="AP106" s="63" t="s">
        <v>155</v>
      </c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5"/>
      <c r="BF106" s="45"/>
      <c r="BG106" s="45"/>
      <c r="BH106" s="45"/>
      <c r="BI106" s="45"/>
      <c r="BJ106" s="45"/>
      <c r="BK106" s="66"/>
      <c r="BL106" s="67">
        <v>835640.24</v>
      </c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>
        <v>56510.2</v>
      </c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>
        <f t="shared" ref="EE106:EE120" si="5">CF106+CW106+DN106</f>
        <v>56510.2</v>
      </c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>
        <f t="shared" ref="ET106:ET111" si="6">BL106-CF106-CW106-DN106</f>
        <v>779130.04</v>
      </c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8"/>
    </row>
    <row r="107" spans="1:166" ht="36.75" customHeight="1">
      <c r="A107" s="93" t="s">
        <v>156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4"/>
      <c r="AP107" s="70" t="s">
        <v>157</v>
      </c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2"/>
      <c r="BF107" s="24"/>
      <c r="BG107" s="24"/>
      <c r="BH107" s="24"/>
      <c r="BI107" s="24"/>
      <c r="BJ107" s="24"/>
      <c r="BK107" s="73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5">
        <f t="shared" si="5"/>
        <v>0</v>
      </c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7"/>
      <c r="ET107" s="75">
        <f t="shared" si="6"/>
        <v>0</v>
      </c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95"/>
    </row>
    <row r="108" spans="1:166" ht="17.25" customHeight="1">
      <c r="A108" s="99" t="s">
        <v>158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100"/>
      <c r="AP108" s="35"/>
      <c r="AQ108" s="36"/>
      <c r="AR108" s="36"/>
      <c r="AS108" s="36"/>
      <c r="AT108" s="36"/>
      <c r="AU108" s="101"/>
      <c r="AV108" s="102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4"/>
      <c r="BL108" s="96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8"/>
      <c r="CF108" s="96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8"/>
      <c r="CW108" s="96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8"/>
      <c r="DN108" s="96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8"/>
      <c r="EE108" s="74">
        <f t="shared" si="5"/>
        <v>0</v>
      </c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>
        <f t="shared" si="6"/>
        <v>0</v>
      </c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24" customHeight="1">
      <c r="A109" s="93" t="s">
        <v>159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4"/>
      <c r="AP109" s="70" t="s">
        <v>160</v>
      </c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2"/>
      <c r="BF109" s="24"/>
      <c r="BG109" s="24"/>
      <c r="BH109" s="24"/>
      <c r="BI109" s="24"/>
      <c r="BJ109" s="24"/>
      <c r="BK109" s="73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>
        <f t="shared" si="5"/>
        <v>0</v>
      </c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>
        <f t="shared" si="6"/>
        <v>0</v>
      </c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17.25" customHeight="1">
      <c r="A110" s="99" t="s">
        <v>158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100"/>
      <c r="AP110" s="35"/>
      <c r="AQ110" s="36"/>
      <c r="AR110" s="36"/>
      <c r="AS110" s="36"/>
      <c r="AT110" s="36"/>
      <c r="AU110" s="101"/>
      <c r="AV110" s="102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4"/>
      <c r="BL110" s="96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8"/>
      <c r="CF110" s="96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8"/>
      <c r="CW110" s="96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8"/>
      <c r="DN110" s="96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8"/>
      <c r="EE110" s="74">
        <f t="shared" si="5"/>
        <v>0</v>
      </c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>
        <f t="shared" si="6"/>
        <v>0</v>
      </c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31.5" customHeight="1">
      <c r="A111" s="105" t="s">
        <v>161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70" t="s">
        <v>162</v>
      </c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2"/>
      <c r="BF111" s="24"/>
      <c r="BG111" s="24"/>
      <c r="BH111" s="24"/>
      <c r="BI111" s="24"/>
      <c r="BJ111" s="24"/>
      <c r="BK111" s="73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>
        <f t="shared" si="5"/>
        <v>0</v>
      </c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>
        <f t="shared" si="6"/>
        <v>0</v>
      </c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15" customHeight="1">
      <c r="A112" s="69" t="s">
        <v>163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70" t="s">
        <v>164</v>
      </c>
      <c r="AQ112" s="71"/>
      <c r="AR112" s="71"/>
      <c r="AS112" s="71"/>
      <c r="AT112" s="71"/>
      <c r="AU112" s="71"/>
      <c r="AV112" s="88"/>
      <c r="AW112" s="88"/>
      <c r="AX112" s="88"/>
      <c r="AY112" s="88"/>
      <c r="AZ112" s="88"/>
      <c r="BA112" s="88"/>
      <c r="BB112" s="88"/>
      <c r="BC112" s="88"/>
      <c r="BD112" s="88"/>
      <c r="BE112" s="106"/>
      <c r="BF112" s="107"/>
      <c r="BG112" s="107"/>
      <c r="BH112" s="107"/>
      <c r="BI112" s="107"/>
      <c r="BJ112" s="107"/>
      <c r="BK112" s="108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>
        <f t="shared" si="5"/>
        <v>0</v>
      </c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15" customHeight="1">
      <c r="A113" s="69" t="s">
        <v>165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109"/>
      <c r="AP113" s="23" t="s">
        <v>166</v>
      </c>
      <c r="AQ113" s="24"/>
      <c r="AR113" s="24"/>
      <c r="AS113" s="24"/>
      <c r="AT113" s="24"/>
      <c r="AU113" s="73"/>
      <c r="AV113" s="110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2"/>
      <c r="BL113" s="75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7"/>
      <c r="CF113" s="75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7"/>
      <c r="CW113" s="75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7"/>
      <c r="DN113" s="75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7"/>
      <c r="EE113" s="74">
        <f t="shared" si="5"/>
        <v>0</v>
      </c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31.5" customHeight="1">
      <c r="A114" s="113" t="s">
        <v>167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4"/>
      <c r="AP114" s="70" t="s">
        <v>168</v>
      </c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2"/>
      <c r="BF114" s="24"/>
      <c r="BG114" s="24"/>
      <c r="BH114" s="24"/>
      <c r="BI114" s="24"/>
      <c r="BJ114" s="24"/>
      <c r="BK114" s="73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>
        <v>56510.2</v>
      </c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>
        <f t="shared" si="5"/>
        <v>56510.2</v>
      </c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38.25" customHeight="1">
      <c r="A115" s="113" t="s">
        <v>169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109"/>
      <c r="AP115" s="23" t="s">
        <v>170</v>
      </c>
      <c r="AQ115" s="24"/>
      <c r="AR115" s="24"/>
      <c r="AS115" s="24"/>
      <c r="AT115" s="24"/>
      <c r="AU115" s="73"/>
      <c r="AV115" s="110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2"/>
      <c r="BL115" s="75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7"/>
      <c r="CF115" s="75">
        <v>56510.2</v>
      </c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7"/>
      <c r="CW115" s="75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7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>
        <f t="shared" si="5"/>
        <v>56510.2</v>
      </c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8"/>
    </row>
    <row r="116" spans="1:166" ht="36" customHeight="1">
      <c r="A116" s="113" t="s">
        <v>171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109"/>
      <c r="AP116" s="70" t="s">
        <v>172</v>
      </c>
      <c r="AQ116" s="71"/>
      <c r="AR116" s="71"/>
      <c r="AS116" s="71"/>
      <c r="AT116" s="71"/>
      <c r="AU116" s="71"/>
      <c r="AV116" s="88"/>
      <c r="AW116" s="88"/>
      <c r="AX116" s="88"/>
      <c r="AY116" s="88"/>
      <c r="AZ116" s="88"/>
      <c r="BA116" s="88"/>
      <c r="BB116" s="88"/>
      <c r="BC116" s="88"/>
      <c r="BD116" s="88"/>
      <c r="BE116" s="106"/>
      <c r="BF116" s="107"/>
      <c r="BG116" s="107"/>
      <c r="BH116" s="107"/>
      <c r="BI116" s="107"/>
      <c r="BJ116" s="107"/>
      <c r="BK116" s="108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>
        <v>-672989.34</v>
      </c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>
        <f t="shared" si="5"/>
        <v>-672989.34</v>
      </c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8"/>
    </row>
    <row r="117" spans="1:166" ht="26.25" customHeight="1">
      <c r="A117" s="113" t="s">
        <v>173</v>
      </c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109"/>
      <c r="AP117" s="23" t="s">
        <v>174</v>
      </c>
      <c r="AQ117" s="24"/>
      <c r="AR117" s="24"/>
      <c r="AS117" s="24"/>
      <c r="AT117" s="24"/>
      <c r="AU117" s="73"/>
      <c r="AV117" s="110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2"/>
      <c r="BL117" s="75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7"/>
      <c r="CF117" s="75">
        <v>729499.54</v>
      </c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7"/>
      <c r="CW117" s="75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7"/>
      <c r="DN117" s="75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7"/>
      <c r="EE117" s="74">
        <f t="shared" si="5"/>
        <v>729499.54</v>
      </c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8"/>
    </row>
    <row r="118" spans="1:166" ht="27.75" customHeight="1">
      <c r="A118" s="113" t="s">
        <v>175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4"/>
      <c r="AP118" s="70" t="s">
        <v>176</v>
      </c>
      <c r="AQ118" s="71"/>
      <c r="AR118" s="71"/>
      <c r="AS118" s="71"/>
      <c r="AT118" s="71"/>
      <c r="AU118" s="71"/>
      <c r="AV118" s="88"/>
      <c r="AW118" s="88"/>
      <c r="AX118" s="88"/>
      <c r="AY118" s="88"/>
      <c r="AZ118" s="88"/>
      <c r="BA118" s="88"/>
      <c r="BB118" s="88"/>
      <c r="BC118" s="88"/>
      <c r="BD118" s="88"/>
      <c r="BE118" s="106"/>
      <c r="BF118" s="107"/>
      <c r="BG118" s="107"/>
      <c r="BH118" s="107"/>
      <c r="BI118" s="107"/>
      <c r="BJ118" s="107"/>
      <c r="BK118" s="108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5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7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>
        <f t="shared" si="5"/>
        <v>0</v>
      </c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8"/>
    </row>
    <row r="119" spans="1:166" ht="24" customHeight="1">
      <c r="A119" s="113" t="s">
        <v>177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109"/>
      <c r="AP119" s="23" t="s">
        <v>178</v>
      </c>
      <c r="AQ119" s="24"/>
      <c r="AR119" s="24"/>
      <c r="AS119" s="24"/>
      <c r="AT119" s="24"/>
      <c r="AU119" s="73"/>
      <c r="AV119" s="110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2"/>
      <c r="BL119" s="75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7"/>
      <c r="CF119" s="75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7"/>
      <c r="CW119" s="75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7"/>
      <c r="DN119" s="75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7"/>
      <c r="EE119" s="74">
        <f t="shared" si="5"/>
        <v>0</v>
      </c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8"/>
    </row>
    <row r="120" spans="1:166" ht="25.5" customHeight="1">
      <c r="A120" s="115" t="s">
        <v>179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7"/>
      <c r="AP120" s="87" t="s">
        <v>180</v>
      </c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106"/>
      <c r="BF120" s="107"/>
      <c r="BG120" s="107"/>
      <c r="BH120" s="107"/>
      <c r="BI120" s="107"/>
      <c r="BJ120" s="107"/>
      <c r="BK120" s="108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118"/>
      <c r="CG120" s="119"/>
      <c r="CH120" s="119"/>
      <c r="CI120" s="119"/>
      <c r="CJ120" s="119"/>
      <c r="CK120" s="119"/>
      <c r="CL120" s="119"/>
      <c r="CM120" s="119"/>
      <c r="CN120" s="119"/>
      <c r="CO120" s="119"/>
      <c r="CP120" s="119"/>
      <c r="CQ120" s="119"/>
      <c r="CR120" s="119"/>
      <c r="CS120" s="119"/>
      <c r="CT120" s="119"/>
      <c r="CU120" s="119"/>
      <c r="CV120" s="120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>
        <f t="shared" si="5"/>
        <v>0</v>
      </c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90"/>
    </row>
    <row r="121" spans="1:166" ht="11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</row>
    <row r="122" spans="1:166" ht="11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</row>
    <row r="123" spans="1:166" ht="11.25" customHeight="1">
      <c r="A123" s="8" t="s">
        <v>181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8"/>
      <c r="AG123" s="8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 t="s">
        <v>182</v>
      </c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</row>
    <row r="124" spans="1:166" ht="11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21" t="s">
        <v>183</v>
      </c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8"/>
      <c r="AG124" s="8"/>
      <c r="AH124" s="121" t="s">
        <v>184</v>
      </c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 t="s">
        <v>185</v>
      </c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8"/>
      <c r="DR124" s="8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</row>
    <row r="125" spans="1:166" ht="11.25" customHeight="1">
      <c r="A125" s="8" t="s">
        <v>186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8"/>
      <c r="AG125" s="8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121" t="s">
        <v>183</v>
      </c>
      <c r="DD125" s="121"/>
      <c r="DE125" s="121"/>
      <c r="DF125" s="121"/>
      <c r="DG125" s="121"/>
      <c r="DH125" s="121"/>
      <c r="DI125" s="121"/>
      <c r="DJ125" s="121"/>
      <c r="DK125" s="121"/>
      <c r="DL125" s="121"/>
      <c r="DM125" s="121"/>
      <c r="DN125" s="121"/>
      <c r="DO125" s="121"/>
      <c r="DP125" s="121"/>
      <c r="DQ125" s="14"/>
      <c r="DR125" s="14"/>
      <c r="DS125" s="121" t="s">
        <v>184</v>
      </c>
      <c r="DT125" s="121"/>
      <c r="DU125" s="121"/>
      <c r="DV125" s="121"/>
      <c r="DW125" s="121"/>
      <c r="DX125" s="121"/>
      <c r="DY125" s="121"/>
      <c r="DZ125" s="121"/>
      <c r="EA125" s="121"/>
      <c r="EB125" s="121"/>
      <c r="EC125" s="121"/>
      <c r="ED125" s="121"/>
      <c r="EE125" s="121"/>
      <c r="EF125" s="121"/>
      <c r="EG125" s="121"/>
      <c r="EH125" s="121"/>
      <c r="EI125" s="121"/>
      <c r="EJ125" s="121"/>
      <c r="EK125" s="121"/>
      <c r="EL125" s="121"/>
      <c r="EM125" s="121"/>
      <c r="EN125" s="121"/>
      <c r="EO125" s="121"/>
      <c r="EP125" s="121"/>
      <c r="EQ125" s="121"/>
      <c r="ER125" s="121"/>
      <c r="ES125" s="121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</row>
    <row r="126" spans="1:166" ht="11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121" t="s">
        <v>183</v>
      </c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4"/>
      <c r="AG126" s="14"/>
      <c r="AH126" s="121" t="s">
        <v>184</v>
      </c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</row>
    <row r="127" spans="1:166" ht="7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</row>
    <row r="128" spans="1:166" ht="11.25" customHeight="1">
      <c r="A128" s="123" t="s">
        <v>187</v>
      </c>
      <c r="B128" s="123"/>
      <c r="C128" s="124"/>
      <c r="D128" s="124"/>
      <c r="E128" s="124"/>
      <c r="F128" s="8" t="s">
        <v>187</v>
      </c>
      <c r="G128" s="8"/>
      <c r="H128" s="8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123">
        <v>200</v>
      </c>
      <c r="Z128" s="123"/>
      <c r="AA128" s="123"/>
      <c r="AB128" s="123"/>
      <c r="AC128" s="123"/>
      <c r="AD128" s="122"/>
      <c r="AE128" s="122"/>
      <c r="AF128" s="8"/>
      <c r="AG128" s="8" t="s">
        <v>188</v>
      </c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</row>
    <row r="129" spans="1:166" ht="11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8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8"/>
      <c r="CY129" s="8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8"/>
      <c r="DW129" s="8"/>
      <c r="DX129" s="9"/>
      <c r="DY129" s="9"/>
      <c r="DZ129" s="12"/>
      <c r="EA129" s="12"/>
      <c r="EB129" s="12"/>
      <c r="EC129" s="8"/>
      <c r="ED129" s="8"/>
      <c r="EE129" s="8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9"/>
      <c r="EW129" s="9"/>
      <c r="EX129" s="9"/>
      <c r="EY129" s="9"/>
      <c r="EZ129" s="9"/>
      <c r="FA129" s="15"/>
      <c r="FB129" s="15"/>
      <c r="FC129" s="8"/>
      <c r="FD129" s="8"/>
      <c r="FE129" s="8"/>
      <c r="FF129" s="8"/>
      <c r="FG129" s="8"/>
      <c r="FH129" s="8"/>
      <c r="FI129" s="8"/>
      <c r="FJ129" s="8"/>
    </row>
    <row r="130" spans="1:166" ht="9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8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7"/>
      <c r="CY130" s="17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</row>
  </sheetData>
  <mergeCells count="884">
    <mergeCell ref="AD128:AE128"/>
    <mergeCell ref="A128:B128"/>
    <mergeCell ref="C128:E128"/>
    <mergeCell ref="I128:X128"/>
    <mergeCell ref="Y128:AC128"/>
    <mergeCell ref="DC125:DP125"/>
    <mergeCell ref="DS125:ES125"/>
    <mergeCell ref="DC124:DP124"/>
    <mergeCell ref="DS124:ES124"/>
    <mergeCell ref="R126:AE126"/>
    <mergeCell ref="AH126:BH126"/>
    <mergeCell ref="N123:AE123"/>
    <mergeCell ref="AH123:BH123"/>
    <mergeCell ref="N124:AE124"/>
    <mergeCell ref="AH124:BH124"/>
    <mergeCell ref="R125:AE125"/>
    <mergeCell ref="AH125:BH125"/>
    <mergeCell ref="ET120:FJ120"/>
    <mergeCell ref="A120:AO120"/>
    <mergeCell ref="AP120:AU120"/>
    <mergeCell ref="AV120:BK120"/>
    <mergeCell ref="BL120:CE120"/>
    <mergeCell ref="CF120:CV120"/>
    <mergeCell ref="CW119:DM119"/>
    <mergeCell ref="DN119:ED119"/>
    <mergeCell ref="EE119:ES119"/>
    <mergeCell ref="CW120:DM120"/>
    <mergeCell ref="DN120:ED120"/>
    <mergeCell ref="EE120:ES120"/>
    <mergeCell ref="CW118:DM118"/>
    <mergeCell ref="DN118:ED118"/>
    <mergeCell ref="EE118:ES118"/>
    <mergeCell ref="ET118:FJ118"/>
    <mergeCell ref="A119:AO119"/>
    <mergeCell ref="AP119:AU119"/>
    <mergeCell ref="AV119:BK119"/>
    <mergeCell ref="BL119:CE119"/>
    <mergeCell ref="ET119:FJ119"/>
    <mergeCell ref="CF119:CV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CW116:DM116"/>
    <mergeCell ref="DN116:ED116"/>
    <mergeCell ref="EE116:ES116"/>
    <mergeCell ref="ET116:FJ116"/>
    <mergeCell ref="CF117:CV117"/>
    <mergeCell ref="CW117:DM117"/>
    <mergeCell ref="DN117:ED117"/>
    <mergeCell ref="EE117:ES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EE114:ES114"/>
    <mergeCell ref="ET114:FJ114"/>
    <mergeCell ref="CF115:CV115"/>
    <mergeCell ref="CW115:DM115"/>
    <mergeCell ref="DN115:ED115"/>
    <mergeCell ref="EE115:ES115"/>
    <mergeCell ref="CW113:DM113"/>
    <mergeCell ref="DN113:ED113"/>
    <mergeCell ref="EE113:ES113"/>
    <mergeCell ref="A114:AO114"/>
    <mergeCell ref="AP114:AU114"/>
    <mergeCell ref="AV114:BK114"/>
    <mergeCell ref="BL114:CE114"/>
    <mergeCell ref="CF114:CV114"/>
    <mergeCell ref="CW114:DM114"/>
    <mergeCell ref="DN114:ED114"/>
    <mergeCell ref="CW112:DM112"/>
    <mergeCell ref="DN112:ED112"/>
    <mergeCell ref="EE112:ES112"/>
    <mergeCell ref="ET112:FJ112"/>
    <mergeCell ref="ET113:FJ113"/>
    <mergeCell ref="A113:AO113"/>
    <mergeCell ref="AP113:AU113"/>
    <mergeCell ref="AV113:BK113"/>
    <mergeCell ref="BL113:CE113"/>
    <mergeCell ref="CF113:CV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CF112:CV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7:AO107"/>
    <mergeCell ref="AP107:AU107"/>
    <mergeCell ref="AV107:BK107"/>
    <mergeCell ref="BL107:CE107"/>
    <mergeCell ref="CF107:CV107"/>
    <mergeCell ref="CW107:DM107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CF103:ES103"/>
    <mergeCell ref="ET103:FJ104"/>
    <mergeCell ref="CF104:CV104"/>
    <mergeCell ref="CW104:DM104"/>
    <mergeCell ref="DN104:ED104"/>
    <mergeCell ref="EE104:ES104"/>
    <mergeCell ref="EK94:EW94"/>
    <mergeCell ref="EX94:FJ94"/>
    <mergeCell ref="BU94:CG94"/>
    <mergeCell ref="CH94:CW94"/>
    <mergeCell ref="CX94:DJ94"/>
    <mergeCell ref="A103:AO104"/>
    <mergeCell ref="AP103:AU104"/>
    <mergeCell ref="AV103:BK104"/>
    <mergeCell ref="BL103:CE104"/>
    <mergeCell ref="A102:FJ102"/>
    <mergeCell ref="DX94:EJ94"/>
    <mergeCell ref="DK94:DW94"/>
    <mergeCell ref="A94:AJ94"/>
    <mergeCell ref="AK94:AP94"/>
    <mergeCell ref="AQ94:BB94"/>
    <mergeCell ref="BC94:BT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rep:2.45.0.191</dc:description>
  <cp:lastModifiedBy>nurl-14-fo</cp:lastModifiedBy>
  <dcterms:created xsi:type="dcterms:W3CDTF">2018-07-26T08:13:11Z</dcterms:created>
  <dcterms:modified xsi:type="dcterms:W3CDTF">2018-07-26T08:13:11Z</dcterms:modified>
</cp:coreProperties>
</file>