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Приложение" sheetId="1" r:id="rId1"/>
    <sheet name="Отчет об исполнении бюджета ГР" sheetId="2" r:id="rId2"/>
  </sheets>
  <definedNames>
    <definedName name="LAST_CELL" localSheetId="1">'Отчет об исполнении бюджета ГР'!$FJ$129</definedName>
    <definedName name="LAST_CELL" localSheetId="0">Приложение!$M$55</definedName>
  </definedNames>
  <calcPr calcId="124519"/>
</workbook>
</file>

<file path=xl/calcChain.xml><?xml version="1.0" encoding="utf-8"?>
<calcChain xmlns="http://schemas.openxmlformats.org/spreadsheetml/2006/main">
  <c r="EE19" i="2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DX49"/>
  <c r="EK49"/>
  <c r="EX49"/>
  <c r="DX50"/>
  <c r="EK50"/>
  <c r="EX50"/>
  <c r="DX51"/>
  <c r="EK51"/>
  <c r="EX51"/>
  <c r="DX52"/>
  <c r="EK52"/>
  <c r="EX52"/>
  <c r="DX53"/>
  <c r="EK53"/>
  <c r="EX53"/>
  <c r="DX54"/>
  <c r="EK54"/>
  <c r="EX54"/>
  <c r="DX55"/>
  <c r="EK55"/>
  <c r="EX55"/>
  <c r="DX56"/>
  <c r="EK56"/>
  <c r="EX56"/>
  <c r="DX57"/>
  <c r="EK57"/>
  <c r="EX57"/>
  <c r="DX58"/>
  <c r="EK58"/>
  <c r="EX58"/>
  <c r="DX59"/>
  <c r="EK59"/>
  <c r="EX59"/>
  <c r="DX60"/>
  <c r="EK60"/>
  <c r="EX60"/>
  <c r="DX61"/>
  <c r="EK61"/>
  <c r="EX61"/>
  <c r="DX62"/>
  <c r="EK62"/>
  <c r="EX62"/>
  <c r="DX63"/>
  <c r="EK63"/>
  <c r="EX63"/>
  <c r="DX64"/>
  <c r="EK64"/>
  <c r="EX64"/>
  <c r="DX65"/>
  <c r="EK65"/>
  <c r="EX65"/>
  <c r="DX66"/>
  <c r="EK66"/>
  <c r="EX66"/>
  <c r="DX67"/>
  <c r="EK67"/>
  <c r="EX67"/>
  <c r="DX68"/>
  <c r="EK68"/>
  <c r="EX68"/>
  <c r="DX69"/>
  <c r="EK69"/>
  <c r="EX69"/>
  <c r="DX70"/>
  <c r="EK70"/>
  <c r="EX70"/>
  <c r="DX71"/>
  <c r="EK71"/>
  <c r="EX71"/>
  <c r="DX72"/>
  <c r="EK72"/>
  <c r="EX72"/>
  <c r="DX73"/>
  <c r="EK73"/>
  <c r="EX73"/>
  <c r="DX74"/>
  <c r="EK74"/>
  <c r="EX74"/>
  <c r="DX75"/>
  <c r="EK75"/>
  <c r="EX75"/>
  <c r="DX76"/>
  <c r="EK76"/>
  <c r="EX76"/>
  <c r="DX77"/>
  <c r="EK77"/>
  <c r="EX77"/>
  <c r="DX78"/>
  <c r="EK78"/>
  <c r="EX78"/>
  <c r="DX79"/>
  <c r="EK79"/>
  <c r="EX79"/>
  <c r="DX80"/>
  <c r="EK80"/>
  <c r="EX80"/>
  <c r="DX81"/>
  <c r="EK81"/>
  <c r="EX81"/>
  <c r="DX82"/>
  <c r="EK82"/>
  <c r="EX82"/>
  <c r="DX83"/>
  <c r="EK83"/>
  <c r="EX83"/>
  <c r="DX84"/>
  <c r="EK84"/>
  <c r="EX84"/>
  <c r="DX85"/>
  <c r="EK85"/>
  <c r="EX85"/>
  <c r="DX86"/>
  <c r="EK86"/>
  <c r="EX86"/>
  <c r="DX87"/>
  <c r="EK87"/>
  <c r="EX87"/>
  <c r="DX88"/>
  <c r="EK88"/>
  <c r="EX88"/>
  <c r="DX89"/>
  <c r="EK89"/>
  <c r="EX89"/>
  <c r="DX90"/>
  <c r="EK90"/>
  <c r="EX90"/>
  <c r="DX91"/>
  <c r="EK91"/>
  <c r="EX91"/>
  <c r="DX92"/>
  <c r="EK92"/>
  <c r="EX92"/>
  <c r="DX93"/>
  <c r="EK93"/>
  <c r="EX93"/>
  <c r="DX94"/>
  <c r="EE106"/>
  <c r="ET106"/>
  <c r="EE107"/>
  <c r="ET107"/>
  <c r="EE108"/>
  <c r="ET108"/>
  <c r="EE109"/>
  <c r="ET109"/>
  <c r="EE110"/>
  <c r="ET110"/>
  <c r="EE111"/>
  <c r="ET111"/>
  <c r="EE112"/>
  <c r="EE113"/>
  <c r="EE114"/>
  <c r="EE115"/>
  <c r="EE116"/>
  <c r="EE117"/>
  <c r="EE118"/>
  <c r="EE119"/>
  <c r="EE120"/>
  <c r="J11" i="1"/>
  <c r="K11"/>
  <c r="L11"/>
  <c r="M11"/>
  <c r="J12"/>
  <c r="K12"/>
  <c r="L12"/>
  <c r="M12"/>
  <c r="J13"/>
  <c r="K13"/>
  <c r="L13"/>
  <c r="M13"/>
  <c r="J14"/>
  <c r="K14"/>
  <c r="L14"/>
  <c r="M14"/>
  <c r="J15"/>
  <c r="K15"/>
  <c r="L15"/>
  <c r="M15"/>
  <c r="J16"/>
  <c r="K16"/>
  <c r="L16"/>
  <c r="M16"/>
  <c r="J17"/>
  <c r="K17"/>
  <c r="L17"/>
  <c r="M17"/>
  <c r="J18"/>
  <c r="K18"/>
  <c r="L18"/>
  <c r="M18"/>
  <c r="J19"/>
  <c r="K19"/>
  <c r="L19"/>
  <c r="M19"/>
  <c r="J20"/>
  <c r="K20"/>
  <c r="L20"/>
  <c r="M20"/>
  <c r="J21"/>
  <c r="K21"/>
  <c r="L21"/>
  <c r="M21"/>
  <c r="J22"/>
  <c r="K22"/>
  <c r="L22"/>
  <c r="M22"/>
  <c r="J23"/>
  <c r="K23"/>
  <c r="L23"/>
  <c r="M23"/>
  <c r="J24"/>
  <c r="K24"/>
  <c r="L24"/>
  <c r="M24"/>
  <c r="J25"/>
  <c r="K25"/>
  <c r="L25"/>
  <c r="M25"/>
  <c r="J26"/>
  <c r="K26"/>
  <c r="L26"/>
  <c r="M26"/>
  <c r="J27"/>
  <c r="K27"/>
  <c r="L27"/>
  <c r="M27"/>
  <c r="J28"/>
  <c r="K28"/>
  <c r="L28"/>
  <c r="M28"/>
  <c r="J29"/>
  <c r="K29"/>
  <c r="L29"/>
  <c r="M29"/>
  <c r="J30"/>
  <c r="K30"/>
  <c r="L30"/>
  <c r="M30"/>
  <c r="J31"/>
  <c r="K31"/>
  <c r="L31"/>
  <c r="M31"/>
  <c r="J32"/>
  <c r="K32"/>
  <c r="L32"/>
  <c r="M32"/>
  <c r="J33"/>
  <c r="K33"/>
  <c r="L33"/>
  <c r="M33"/>
  <c r="J34"/>
  <c r="K34"/>
  <c r="L34"/>
  <c r="M34"/>
  <c r="J35"/>
  <c r="K35"/>
  <c r="L35"/>
  <c r="M35"/>
  <c r="J36"/>
  <c r="K36"/>
  <c r="L36"/>
  <c r="M36"/>
  <c r="J37"/>
  <c r="K37"/>
  <c r="L37"/>
  <c r="M37"/>
  <c r="J38"/>
  <c r="K38"/>
  <c r="L38"/>
  <c r="M38"/>
  <c r="J39"/>
  <c r="K39"/>
  <c r="L39"/>
  <c r="M39"/>
  <c r="J40"/>
  <c r="K40"/>
  <c r="L40"/>
  <c r="M40"/>
  <c r="J41"/>
  <c r="K41"/>
  <c r="L41"/>
  <c r="M41"/>
  <c r="J42"/>
  <c r="K42"/>
  <c r="L42"/>
  <c r="M42"/>
  <c r="J43"/>
  <c r="K43"/>
  <c r="L43"/>
  <c r="M43"/>
  <c r="J44"/>
  <c r="K44"/>
  <c r="L44"/>
  <c r="M44"/>
  <c r="J45"/>
  <c r="K45"/>
  <c r="L45"/>
  <c r="M45"/>
  <c r="J46"/>
  <c r="K46"/>
  <c r="L46"/>
  <c r="M46"/>
  <c r="J47"/>
  <c r="K47"/>
  <c r="L47"/>
  <c r="M47"/>
  <c r="J48"/>
  <c r="K48"/>
  <c r="L48"/>
  <c r="M48"/>
  <c r="J49"/>
  <c r="K49"/>
  <c r="L49"/>
  <c r="M49"/>
  <c r="J50"/>
  <c r="K50"/>
  <c r="L50"/>
  <c r="M50"/>
  <c r="J51"/>
  <c r="K51"/>
  <c r="L51"/>
  <c r="M51"/>
  <c r="J52"/>
  <c r="K52"/>
  <c r="L52"/>
  <c r="M52"/>
  <c r="J53"/>
  <c r="K53"/>
  <c r="L53"/>
  <c r="M53"/>
  <c r="J54"/>
  <c r="K54"/>
  <c r="L54"/>
  <c r="M54"/>
  <c r="J55"/>
  <c r="K55"/>
  <c r="L55"/>
  <c r="M55"/>
  <c r="J56"/>
</calcChain>
</file>

<file path=xl/sharedStrings.xml><?xml version="1.0" encoding="utf-8"?>
<sst xmlns="http://schemas.openxmlformats.org/spreadsheetml/2006/main" count="302" uniqueCount="189">
  <si>
    <t>ПРИЛОЖЕНИЕ К ОТЧЕТУ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</si>
  <si>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</si>
  <si>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</si>
  <si>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</si>
  <si>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2. Расходы бюджета</t>
  </si>
  <si>
    <t>Наименование показателя</t>
  </si>
  <si>
    <t>Код стро- ки</t>
  </si>
  <si>
    <t>Код расхода
по бюджетной
классификации</t>
  </si>
  <si>
    <t>Утвержденные
бюджетные
назначения</t>
  </si>
  <si>
    <t>Лимиты
бюджетных
обязательств</t>
  </si>
  <si>
    <t>Принятые
неоплаченные БО</t>
  </si>
  <si>
    <t>Исполнено через финансовые органы</t>
  </si>
  <si>
    <t>Свободный остаток по лимитам БО</t>
  </si>
  <si>
    <t>Неисполненные назначения</t>
  </si>
  <si>
    <t>через
финансовые
органы</t>
  </si>
  <si>
    <t>через
банковские
счета</t>
  </si>
  <si>
    <t>некассовые
операции</t>
  </si>
  <si>
    <t>итого</t>
  </si>
  <si>
    <t>по ассигнованиям</t>
  </si>
  <si>
    <t>по лимитам бюджетных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</si>
  <si>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</si>
  <si>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</si>
  <si>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</si>
  <si>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</si>
  <si>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</si>
  <si>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</si>
  <si>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</si>
  <si>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</si>
  <si>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</si>
  <si>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</si>
  <si>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</si>
  <si>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</si>
  <si>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</si>
  <si>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Расходы бюджета - всего</t>
  </si>
  <si>
    <t>200</t>
  </si>
  <si>
    <t xml:space="preserve">     в том числе:</t>
  </si>
  <si>
    <t>91001049900002040121211 13110 301 211001</t>
  </si>
  <si>
    <t>91001049900002040121211 99997 309 211001</t>
  </si>
  <si>
    <t>91001049900002040129213 13110 301 213001</t>
  </si>
  <si>
    <t>91001049900002040129213 99997 309 213001</t>
  </si>
  <si>
    <t>91001049900002040244221 13110 301 221001</t>
  </si>
  <si>
    <t>91001049900002040244225 00000 301 225004</t>
  </si>
  <si>
    <t>91001049900002040244226 00000 301 226001</t>
  </si>
  <si>
    <t>91001049900002040244226 00000 301 226004</t>
  </si>
  <si>
    <t>91001049900002040244226 00000 301 226010</t>
  </si>
  <si>
    <t>91001049900002040244340 00000 301 340017</t>
  </si>
  <si>
    <t>91001049900002040244340 90210 301 340001</t>
  </si>
  <si>
    <t>91001049900002040244340 90210 301 340013</t>
  </si>
  <si>
    <t>91001049900002040244340 99997 309 340001</t>
  </si>
  <si>
    <t>91001139900029900111211 13110 301 211001</t>
  </si>
  <si>
    <t>91001139900029900111211 99997 309 211001</t>
  </si>
  <si>
    <t>91001139900029900119213 13110 301 213001</t>
  </si>
  <si>
    <t>91001139900029900119213 99997 309 213001</t>
  </si>
  <si>
    <t>91001139900059300244340 00000 100 340017</t>
  </si>
  <si>
    <t>91001139900092350244225 00000 301 225002</t>
  </si>
  <si>
    <t>91001139900092350244225 13310 301 225002</t>
  </si>
  <si>
    <t>91001139900092350244226 00000 301 226031</t>
  </si>
  <si>
    <t>91001139900092350244226 13110 301 226002</t>
  </si>
  <si>
    <t>91001139900092350244226 13110 301 226019</t>
  </si>
  <si>
    <t>91001139900092350244226 13110 301 226023</t>
  </si>
  <si>
    <t>91001139900092350244226 13110 301 226099</t>
  </si>
  <si>
    <t>91002039900051180121211 00000 100 211001</t>
  </si>
  <si>
    <t>91002039900051180129213 00000 100 213001</t>
  </si>
  <si>
    <t>91002039900051180244221 00000 100 221001</t>
  </si>
  <si>
    <t>91002039900051180244340 00000 100 340017</t>
  </si>
  <si>
    <t>9100409Б100078020244225 88886 311 225008</t>
  </si>
  <si>
    <t>9100409Б100078020244225 99997 311 225008</t>
  </si>
  <si>
    <t>91005039900078010244223 00000 301 223001</t>
  </si>
  <si>
    <t>91005039900078010244223 13110 301 223001</t>
  </si>
  <si>
    <t>91005039900078040244225 00000 301 225008</t>
  </si>
  <si>
    <t>91005039900078050244226 13110 301 226099</t>
  </si>
  <si>
    <t>91005039900078050244340 00000 301 340099</t>
  </si>
  <si>
    <t>91005039900078050244340 99997 309 340099</t>
  </si>
  <si>
    <t>91005039900078060244225 00000 301 225002</t>
  </si>
  <si>
    <t>9100503Б100078050244225 88884 311 225008</t>
  </si>
  <si>
    <t>94301029900002030121211 12150 301 211001</t>
  </si>
  <si>
    <t>94301029900002030121211 13110 301 211001</t>
  </si>
  <si>
    <t>94301029900002030129213 12150 301 213001</t>
  </si>
  <si>
    <t>94301029900002030129213 13110 301 213001</t>
  </si>
  <si>
    <t>Результат исполнения бюджета
(дефицит / профицит)</t>
  </si>
  <si>
    <t>450</t>
  </si>
  <si>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</si>
  <si>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</si>
  <si>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</si>
  <si>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</si>
  <si>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</si>
  <si>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</si>
  <si>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</si>
  <si>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</si>
  <si>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</si>
  <si>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</si>
  <si>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</si>
  <si>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</si>
  <si>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</si>
  <si>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01.07.2018 г.</t>
  </si>
  <si>
    <t>26.07.2018</t>
  </si>
  <si>
    <t>Исполком Кичкальнинского  сельского поселения-ОФК</t>
  </si>
  <si>
    <t>бюджет Кичкальнинского сельского поселения Нурлатского муниципального района Республики Татарстан</t>
  </si>
  <si>
    <t>1. Доходы бюджета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</si>
  <si>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</si>
  <si>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</si>
  <si>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</si>
  <si>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</si>
  <si>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через      финансовые      органы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</si>
  <si>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</si>
  <si>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</si>
  <si>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</si>
  <si>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</si>
  <si>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</si>
  <si>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</si>
  <si>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</si>
  <si>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</si>
  <si>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</si>
  <si>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</si>
  <si>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</si>
  <si>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</si>
  <si>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</si>
  <si>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</si>
  <si>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</si>
  <si>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</si>
  <si>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</si>
  <si>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</si>
  <si>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</si>
  <si>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</si>
  <si>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</si>
  <si>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</si>
  <si>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99210804020011000110110</t>
  </si>
  <si>
    <t>дотации бюджетам сельских поселений на выравнивание бюджетной обеспеченности</t>
  </si>
  <si>
    <t>99220215001100000151151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</si>
  <si>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</si>
  <si>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99220235118100000151151</t>
  </si>
  <si>
    <t>Субвенции бюджетам сельских поселений на гос.регистрацию актов гражданского состояния</t>
  </si>
  <si>
    <t>99220235930100000151151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</si>
  <si>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</si>
  <si>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99220245160100000151151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</si>
  <si>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</si>
  <si>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</si>
  <si>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</si>
  <si>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</si>
  <si>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</si>
  <si>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</si>
  <si>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</si>
  <si>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</si>
  <si>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Заработная плата</t>
  </si>
  <si>
    <t>Начисления на выплаты по оплате труда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</si>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</sst>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2">
    <numFmt numFmtId="172" formatCode="#,##0.00_р_."/>
    <numFmt numFmtId="173" formatCode="?"/>
  </numFmts>
  <fonts count="9">
    <font>
      <sz val="10"/>
      <name val="Arial"/>
    </font>
    <font>
      <b/>
      <sz val="10"/>
      <name val="Arial Cyr"/>
    </font>
    <font>
      <sz val="8"/>
      <name val="Arial Cyr"/>
    </font>
    <font>
      <sz val="10"/>
      <name val="Arial Cyr"/>
    </font>
    <font>
      <b/>
      <sz val="10"/>
      <name val="Arial"/>
    </font>
    <font>
      <sz val="8"/>
      <name val="Arial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/>
    </xf>
    <xf numFmtId="172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/>
    <xf numFmtId="49" fontId="5" fillId="0" borderId="25" xfId="0" applyNumberFormat="1" applyFont="1" applyBorder="1" applyAlignment="1" applyProtection="1">
      <alignment horizontal="center"/>
    </xf>
    <xf numFmtId="49" fontId="5" fillId="0" borderId="26" xfId="0" applyNumberFormat="1" applyFont="1" applyBorder="1" applyAlignment="1" applyProtection="1">
      <alignment horizontal="center"/>
    </xf>
    <xf numFmtId="49" fontId="5" fillId="0" borderId="27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/>
    <xf numFmtId="49" fontId="5" fillId="0" borderId="3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" fontId="5" fillId="0" borderId="17" xfId="0" applyNumberFormat="1" applyFont="1" applyBorder="1" applyAlignment="1" applyProtection="1">
      <alignment horizontal="right"/>
    </xf>
    <xf numFmtId="4" fontId="5" fillId="0" borderId="9" xfId="0" applyNumberFormat="1" applyFont="1" applyBorder="1" applyAlignment="1" applyProtection="1">
      <alignment horizontal="right"/>
    </xf>
    <xf numFmtId="4" fontId="5" fillId="0" borderId="18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173" fontId="6" fillId="0" borderId="30" xfId="0" applyNumberFormat="1" applyFont="1" applyBorder="1" applyAlignment="1" applyProtection="1">
      <alignment wrapText="1"/>
    </xf>
    <xf numFmtId="0" fontId="6" fillId="0" borderId="30" xfId="0" applyFont="1" applyBorder="1" applyAlignment="1" applyProtection="1">
      <alignment wrapText="1"/>
    </xf>
    <xf numFmtId="0" fontId="6" fillId="0" borderId="33" xfId="0" applyFont="1" applyBorder="1" applyAlignment="1" applyProtection="1">
      <alignment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49" fontId="5" fillId="0" borderId="34" xfId="0" applyNumberFormat="1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center"/>
    </xf>
    <xf numFmtId="4" fontId="5" fillId="0" borderId="36" xfId="0" applyNumberFormat="1" applyFont="1" applyBorder="1" applyAlignment="1" applyProtection="1">
      <alignment horizontal="right"/>
    </xf>
    <xf numFmtId="0" fontId="5" fillId="0" borderId="24" xfId="0" applyFont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0" fontId="5" fillId="0" borderId="30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4" fontId="5" fillId="0" borderId="10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/>
    </xf>
    <xf numFmtId="0" fontId="5" fillId="0" borderId="38" xfId="0" applyFont="1" applyBorder="1" applyAlignment="1" applyProtection="1">
      <alignment horizontal="left" indent="2"/>
    </xf>
    <xf numFmtId="0" fontId="5" fillId="0" borderId="39" xfId="0" applyFont="1" applyBorder="1" applyAlignment="1" applyProtection="1">
      <alignment horizontal="left" indent="2"/>
    </xf>
    <xf numFmtId="49" fontId="5" fillId="0" borderId="4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7" fillId="0" borderId="30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center"/>
    </xf>
    <xf numFmtId="0" fontId="5" fillId="0" borderId="33" xfId="0" applyFont="1" applyBorder="1" applyAlignment="1" applyProtection="1"/>
    <xf numFmtId="49" fontId="5" fillId="0" borderId="40" xfId="0" applyNumberFormat="1" applyFont="1" applyBorder="1" applyAlignment="1" applyProtection="1">
      <alignment horizontal="center"/>
    </xf>
    <xf numFmtId="49" fontId="5" fillId="0" borderId="41" xfId="0" applyNumberFormat="1" applyFont="1" applyBorder="1" applyAlignment="1" applyProtection="1">
      <alignment horizontal="center"/>
    </xf>
    <xf numFmtId="49" fontId="5" fillId="0" borderId="42" xfId="0" applyNumberFormat="1" applyFont="1" applyBorder="1" applyAlignment="1" applyProtection="1">
      <alignment horizontal="center"/>
    </xf>
    <xf numFmtId="0" fontId="5" fillId="0" borderId="30" xfId="0" applyFont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5" fillId="0" borderId="43" xfId="0" applyFont="1" applyBorder="1" applyAlignment="1" applyProtection="1">
      <alignment wrapText="1"/>
    </xf>
    <xf numFmtId="0" fontId="5" fillId="0" borderId="43" xfId="0" applyFont="1" applyBorder="1" applyAlignment="1" applyProtection="1"/>
    <xf numFmtId="0" fontId="5" fillId="0" borderId="44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49" fontId="5" fillId="0" borderId="13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workbookViewId="0"/>
  </sheetViews>
  <sheetFormatPr defaultRowHeight="12.75" customHeight="1"/>
  <cols>
    <col min="1" max="1" width="32.140625" customWidth="1"/>
    <col min="2" max="2" width="6.5703125" customWidth="1"/>
    <col min="3" max="3" width="23.28515625" customWidth="1"/>
    <col min="4" max="13" width="17.7109375" customWidth="1"/>
  </cols>
  <sheetData>
    <row r="1" spans="1:13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6" spans="1:13" ht="12.75" customHeight="1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8" spans="1:13" ht="12" customHeight="1">
      <c r="A8" s="18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/>
      <c r="I8" s="18"/>
      <c r="J8" s="18"/>
      <c r="K8" s="18" t="s">
        <v>12</v>
      </c>
      <c r="L8" s="18" t="s">
        <v>13</v>
      </c>
      <c r="M8" s="18"/>
    </row>
    <row r="9" spans="1:13" ht="32.25" customHeight="1">
      <c r="A9" s="21"/>
      <c r="B9" s="21"/>
      <c r="C9" s="21"/>
      <c r="D9" s="22"/>
      <c r="E9" s="19"/>
      <c r="F9" s="19"/>
      <c r="G9" s="1" t="s">
        <v>14</v>
      </c>
      <c r="H9" s="1" t="s">
        <v>15</v>
      </c>
      <c r="I9" s="1" t="s">
        <v>16</v>
      </c>
      <c r="J9" s="2" t="s">
        <v>17</v>
      </c>
      <c r="K9" s="19"/>
      <c r="L9" s="1" t="s">
        <v>18</v>
      </c>
      <c r="M9" s="1" t="s">
        <v>19</v>
      </c>
    </row>
    <row r="10" spans="1:13" ht="12.75" customHeight="1">
      <c r="A10" s="2" t="s">
        <v>20</v>
      </c>
      <c r="B10" s="2" t="s">
        <v>21</v>
      </c>
      <c r="C10" s="2" t="s">
        <v>22</v>
      </c>
      <c r="D10" s="3" t="s">
        <v>23</v>
      </c>
      <c r="E10" s="3" t="s">
        <v>24</v>
      </c>
      <c r="F10" s="3" t="s">
        <v>25</v>
      </c>
      <c r="G10" s="1" t="s">
        <v>26</v>
      </c>
      <c r="H10" s="1" t="s">
        <v>27</v>
      </c>
      <c r="I10" s="1" t="s">
        <v>28</v>
      </c>
      <c r="J10" s="2" t="s">
        <v>29</v>
      </c>
      <c r="K10" s="3" t="s">
        <v>30</v>
      </c>
      <c r="L10" s="1" t="s">
        <v>31</v>
      </c>
      <c r="M10" s="1" t="s">
        <v>32</v>
      </c>
    </row>
    <row r="11" spans="1:13" ht="12.75" customHeight="1">
      <c r="A11" s="4" t="s">
        <v>33</v>
      </c>
      <c r="B11" s="5" t="s">
        <v>34</v>
      </c>
      <c r="C11" s="5"/>
      <c r="D11" s="6">
        <v>2641893.5499999998</v>
      </c>
      <c r="E11" s="6">
        <v>2641893.5499999998</v>
      </c>
      <c r="F11" s="6">
        <v>272926.40000000002</v>
      </c>
      <c r="G11" s="6">
        <v>729499.54</v>
      </c>
      <c r="H11" s="6"/>
      <c r="I11" s="6"/>
      <c r="J11" s="6">
        <f t="shared" ref="J11:J56" si="0">G11+H11+I11</f>
        <v>729499.54</v>
      </c>
      <c r="K11" s="6">
        <f t="shared" ref="K11:K55" si="1">E11-F11-J11</f>
        <v>1639467.6099999999</v>
      </c>
      <c r="L11" s="6">
        <f t="shared" ref="L11:L55" si="2">D11-J11</f>
        <v>1912394.0099999998</v>
      </c>
      <c r="M11" s="6">
        <f t="shared" ref="M11:M55" si="3">E11-J11</f>
        <v>1912394.0099999998</v>
      </c>
    </row>
    <row r="12" spans="1:13" ht="12.75" customHeight="1">
      <c r="A12" s="4" t="s">
        <v>35</v>
      </c>
      <c r="B12" s="5"/>
      <c r="C12" s="5"/>
      <c r="D12" s="6">
        <v>2641893.5499999998</v>
      </c>
      <c r="E12" s="6">
        <v>2641893.5499999998</v>
      </c>
      <c r="F12" s="6">
        <v>272926.40000000002</v>
      </c>
      <c r="G12" s="6">
        <v>729499.54</v>
      </c>
      <c r="H12" s="6"/>
      <c r="I12" s="6"/>
      <c r="J12" s="6">
        <f t="shared" si="0"/>
        <v>729499.54</v>
      </c>
      <c r="K12" s="6">
        <f t="shared" si="1"/>
        <v>1639467.6099999999</v>
      </c>
      <c r="L12" s="6">
        <f t="shared" si="2"/>
        <v>1912394.0099999998</v>
      </c>
      <c r="M12" s="6">
        <f t="shared" si="3"/>
        <v>1912394.0099999998</v>
      </c>
    </row>
    <row r="13" spans="1:13" ht="12.75" customHeight="1">
      <c r="A13" s="4"/>
      <c r="B13" s="5"/>
      <c r="C13" s="5" t="s">
        <v>36</v>
      </c>
      <c r="D13" s="6">
        <v>193515</v>
      </c>
      <c r="E13" s="6">
        <v>193515</v>
      </c>
      <c r="F13" s="6"/>
      <c r="G13" s="6">
        <v>108238.83</v>
      </c>
      <c r="H13" s="6"/>
      <c r="I13" s="6"/>
      <c r="J13" s="6">
        <f t="shared" si="0"/>
        <v>108238.83</v>
      </c>
      <c r="K13" s="6">
        <f t="shared" si="1"/>
        <v>85276.17</v>
      </c>
      <c r="L13" s="6">
        <f t="shared" si="2"/>
        <v>85276.17</v>
      </c>
      <c r="M13" s="6">
        <f t="shared" si="3"/>
        <v>85276.17</v>
      </c>
    </row>
    <row r="14" spans="1:13" ht="12.75" customHeight="1">
      <c r="A14" s="4"/>
      <c r="B14" s="5"/>
      <c r="C14" s="5" t="s">
        <v>37</v>
      </c>
      <c r="D14" s="6">
        <v>17075.46</v>
      </c>
      <c r="E14" s="6">
        <v>17075.46</v>
      </c>
      <c r="F14" s="6"/>
      <c r="G14" s="6">
        <v>17075.46</v>
      </c>
      <c r="H14" s="6"/>
      <c r="I14" s="6"/>
      <c r="J14" s="6">
        <f t="shared" si="0"/>
        <v>17075.46</v>
      </c>
      <c r="K14" s="6">
        <f t="shared" si="1"/>
        <v>0</v>
      </c>
      <c r="L14" s="6">
        <f t="shared" si="2"/>
        <v>0</v>
      </c>
      <c r="M14" s="6">
        <f t="shared" si="3"/>
        <v>0</v>
      </c>
    </row>
    <row r="15" spans="1:13" ht="12.75" customHeight="1">
      <c r="A15" s="4"/>
      <c r="B15" s="5"/>
      <c r="C15" s="5" t="s">
        <v>38</v>
      </c>
      <c r="D15" s="6">
        <v>58485</v>
      </c>
      <c r="E15" s="6">
        <v>58485</v>
      </c>
      <c r="F15" s="6"/>
      <c r="G15" s="6">
        <v>32679.53</v>
      </c>
      <c r="H15" s="6"/>
      <c r="I15" s="6"/>
      <c r="J15" s="6">
        <f t="shared" si="0"/>
        <v>32679.53</v>
      </c>
      <c r="K15" s="6">
        <f t="shared" si="1"/>
        <v>25805.47</v>
      </c>
      <c r="L15" s="6">
        <f t="shared" si="2"/>
        <v>25805.47</v>
      </c>
      <c r="M15" s="6">
        <f t="shared" si="3"/>
        <v>25805.47</v>
      </c>
    </row>
    <row r="16" spans="1:13" ht="12.75" customHeight="1">
      <c r="A16" s="4"/>
      <c r="B16" s="5"/>
      <c r="C16" s="5" t="s">
        <v>39</v>
      </c>
      <c r="D16" s="6">
        <v>5156.79</v>
      </c>
      <c r="E16" s="6">
        <v>5156.79</v>
      </c>
      <c r="F16" s="6"/>
      <c r="G16" s="6">
        <v>5156.79</v>
      </c>
      <c r="H16" s="6"/>
      <c r="I16" s="6"/>
      <c r="J16" s="6">
        <f t="shared" si="0"/>
        <v>5156.79</v>
      </c>
      <c r="K16" s="6">
        <f t="shared" si="1"/>
        <v>0</v>
      </c>
      <c r="L16" s="6">
        <f t="shared" si="2"/>
        <v>0</v>
      </c>
      <c r="M16" s="6">
        <f t="shared" si="3"/>
        <v>0</v>
      </c>
    </row>
    <row r="17" spans="1:13" ht="12.75" customHeight="1">
      <c r="A17" s="4"/>
      <c r="B17" s="5"/>
      <c r="C17" s="5" t="s">
        <v>40</v>
      </c>
      <c r="D17" s="6">
        <v>12766</v>
      </c>
      <c r="E17" s="6">
        <v>12766</v>
      </c>
      <c r="F17" s="6"/>
      <c r="G17" s="6"/>
      <c r="H17" s="6"/>
      <c r="I17" s="6"/>
      <c r="J17" s="6">
        <f t="shared" si="0"/>
        <v>0</v>
      </c>
      <c r="K17" s="6">
        <f t="shared" si="1"/>
        <v>12766</v>
      </c>
      <c r="L17" s="6">
        <f t="shared" si="2"/>
        <v>12766</v>
      </c>
      <c r="M17" s="6">
        <f t="shared" si="3"/>
        <v>12766</v>
      </c>
    </row>
    <row r="18" spans="1:13" ht="12.75" customHeight="1">
      <c r="A18" s="4"/>
      <c r="B18" s="5"/>
      <c r="C18" s="5" t="s">
        <v>41</v>
      </c>
      <c r="D18" s="6">
        <v>4000</v>
      </c>
      <c r="E18" s="6">
        <v>4000</v>
      </c>
      <c r="F18" s="6"/>
      <c r="G18" s="6"/>
      <c r="H18" s="6"/>
      <c r="I18" s="6"/>
      <c r="J18" s="6">
        <f t="shared" si="0"/>
        <v>0</v>
      </c>
      <c r="K18" s="6">
        <f t="shared" si="1"/>
        <v>4000</v>
      </c>
      <c r="L18" s="6">
        <f t="shared" si="2"/>
        <v>4000</v>
      </c>
      <c r="M18" s="6">
        <f t="shared" si="3"/>
        <v>4000</v>
      </c>
    </row>
    <row r="19" spans="1:13" ht="12.75" customHeight="1">
      <c r="A19" s="4"/>
      <c r="B19" s="5"/>
      <c r="C19" s="5" t="s">
        <v>42</v>
      </c>
      <c r="D19" s="6">
        <v>5550</v>
      </c>
      <c r="E19" s="6">
        <v>5550</v>
      </c>
      <c r="F19" s="6"/>
      <c r="G19" s="6">
        <v>2561.63</v>
      </c>
      <c r="H19" s="6"/>
      <c r="I19" s="6"/>
      <c r="J19" s="6">
        <f t="shared" si="0"/>
        <v>2561.63</v>
      </c>
      <c r="K19" s="6">
        <f t="shared" si="1"/>
        <v>2988.37</v>
      </c>
      <c r="L19" s="6">
        <f t="shared" si="2"/>
        <v>2988.37</v>
      </c>
      <c r="M19" s="6">
        <f t="shared" si="3"/>
        <v>2988.37</v>
      </c>
    </row>
    <row r="20" spans="1:13" ht="12.75" customHeight="1">
      <c r="A20" s="4"/>
      <c r="B20" s="5"/>
      <c r="C20" s="5" t="s">
        <v>43</v>
      </c>
      <c r="D20" s="6">
        <v>32010</v>
      </c>
      <c r="E20" s="6">
        <v>32010</v>
      </c>
      <c r="F20" s="6">
        <v>15928.4</v>
      </c>
      <c r="G20" s="6">
        <v>16081.6</v>
      </c>
      <c r="H20" s="6"/>
      <c r="I20" s="6"/>
      <c r="J20" s="6">
        <f t="shared" si="0"/>
        <v>16081.6</v>
      </c>
      <c r="K20" s="6">
        <f t="shared" si="1"/>
        <v>0</v>
      </c>
      <c r="L20" s="6">
        <f t="shared" si="2"/>
        <v>15928.4</v>
      </c>
      <c r="M20" s="6">
        <f t="shared" si="3"/>
        <v>15928.4</v>
      </c>
    </row>
    <row r="21" spans="1:13" ht="12.75" customHeight="1">
      <c r="A21" s="4"/>
      <c r="B21" s="5"/>
      <c r="C21" s="5" t="s">
        <v>44</v>
      </c>
      <c r="D21" s="6">
        <v>13304</v>
      </c>
      <c r="E21" s="6">
        <v>13304</v>
      </c>
      <c r="F21" s="6"/>
      <c r="G21" s="6"/>
      <c r="H21" s="6"/>
      <c r="I21" s="6"/>
      <c r="J21" s="6">
        <f t="shared" si="0"/>
        <v>0</v>
      </c>
      <c r="K21" s="6">
        <f t="shared" si="1"/>
        <v>13304</v>
      </c>
      <c r="L21" s="6">
        <f t="shared" si="2"/>
        <v>13304</v>
      </c>
      <c r="M21" s="6">
        <f t="shared" si="3"/>
        <v>13304</v>
      </c>
    </row>
    <row r="22" spans="1:13" ht="12.75" customHeight="1">
      <c r="A22" s="4"/>
      <c r="B22" s="5"/>
      <c r="C22" s="5" t="s">
        <v>45</v>
      </c>
      <c r="D22" s="6">
        <v>12000</v>
      </c>
      <c r="E22" s="6">
        <v>12000</v>
      </c>
      <c r="F22" s="6"/>
      <c r="G22" s="6"/>
      <c r="H22" s="6"/>
      <c r="I22" s="6"/>
      <c r="J22" s="6">
        <f t="shared" si="0"/>
        <v>0</v>
      </c>
      <c r="K22" s="6">
        <f t="shared" si="1"/>
        <v>12000</v>
      </c>
      <c r="L22" s="6">
        <f t="shared" si="2"/>
        <v>12000</v>
      </c>
      <c r="M22" s="6">
        <f t="shared" si="3"/>
        <v>12000</v>
      </c>
    </row>
    <row r="23" spans="1:13" ht="12.75" customHeight="1">
      <c r="A23" s="4"/>
      <c r="B23" s="5"/>
      <c r="C23" s="5" t="s">
        <v>46</v>
      </c>
      <c r="D23" s="6">
        <v>15000</v>
      </c>
      <c r="E23" s="6">
        <v>15000</v>
      </c>
      <c r="F23" s="6"/>
      <c r="G23" s="6">
        <v>15000</v>
      </c>
      <c r="H23" s="6"/>
      <c r="I23" s="6"/>
      <c r="J23" s="6">
        <f t="shared" si="0"/>
        <v>15000</v>
      </c>
      <c r="K23" s="6">
        <f t="shared" si="1"/>
        <v>0</v>
      </c>
      <c r="L23" s="6">
        <f t="shared" si="2"/>
        <v>0</v>
      </c>
      <c r="M23" s="6">
        <f t="shared" si="3"/>
        <v>0</v>
      </c>
    </row>
    <row r="24" spans="1:13" ht="12.75" customHeight="1">
      <c r="A24" s="4"/>
      <c r="B24" s="5"/>
      <c r="C24" s="5" t="s">
        <v>47</v>
      </c>
      <c r="D24" s="6">
        <v>2000</v>
      </c>
      <c r="E24" s="6">
        <v>2000</v>
      </c>
      <c r="F24" s="6"/>
      <c r="G24" s="6"/>
      <c r="H24" s="6"/>
      <c r="I24" s="6"/>
      <c r="J24" s="6">
        <f t="shared" si="0"/>
        <v>0</v>
      </c>
      <c r="K24" s="6">
        <f t="shared" si="1"/>
        <v>2000</v>
      </c>
      <c r="L24" s="6">
        <f t="shared" si="2"/>
        <v>2000</v>
      </c>
      <c r="M24" s="6">
        <f t="shared" si="3"/>
        <v>2000</v>
      </c>
    </row>
    <row r="25" spans="1:13" ht="12.75" customHeight="1">
      <c r="A25" s="4"/>
      <c r="B25" s="5"/>
      <c r="C25" s="5" t="s">
        <v>48</v>
      </c>
      <c r="D25" s="6">
        <v>11159</v>
      </c>
      <c r="E25" s="6">
        <v>11159</v>
      </c>
      <c r="F25" s="6"/>
      <c r="G25" s="6">
        <v>11088</v>
      </c>
      <c r="H25" s="6"/>
      <c r="I25" s="6"/>
      <c r="J25" s="6">
        <f t="shared" si="0"/>
        <v>11088</v>
      </c>
      <c r="K25" s="6">
        <f t="shared" si="1"/>
        <v>71</v>
      </c>
      <c r="L25" s="6">
        <f t="shared" si="2"/>
        <v>71</v>
      </c>
      <c r="M25" s="6">
        <f t="shared" si="3"/>
        <v>71</v>
      </c>
    </row>
    <row r="26" spans="1:13" ht="12.75" customHeight="1">
      <c r="A26" s="4"/>
      <c r="B26" s="5"/>
      <c r="C26" s="5" t="s">
        <v>49</v>
      </c>
      <c r="D26" s="6">
        <v>130586</v>
      </c>
      <c r="E26" s="6">
        <v>130586</v>
      </c>
      <c r="F26" s="6"/>
      <c r="G26" s="6">
        <v>88102.6</v>
      </c>
      <c r="H26" s="6"/>
      <c r="I26" s="6"/>
      <c r="J26" s="6">
        <f t="shared" si="0"/>
        <v>88102.6</v>
      </c>
      <c r="K26" s="6">
        <f t="shared" si="1"/>
        <v>42483.399999999994</v>
      </c>
      <c r="L26" s="6">
        <f t="shared" si="2"/>
        <v>42483.399999999994</v>
      </c>
      <c r="M26" s="6">
        <f t="shared" si="3"/>
        <v>42483.399999999994</v>
      </c>
    </row>
    <row r="27" spans="1:13" ht="12.75" customHeight="1">
      <c r="A27" s="4"/>
      <c r="B27" s="5"/>
      <c r="C27" s="5" t="s">
        <v>50</v>
      </c>
      <c r="D27" s="6">
        <v>9713.2099999999991</v>
      </c>
      <c r="E27" s="6">
        <v>9713.2099999999991</v>
      </c>
      <c r="F27" s="6"/>
      <c r="G27" s="6">
        <v>9713.2099999999991</v>
      </c>
      <c r="H27" s="6"/>
      <c r="I27" s="6"/>
      <c r="J27" s="6">
        <f t="shared" si="0"/>
        <v>9713.2099999999991</v>
      </c>
      <c r="K27" s="6">
        <f t="shared" si="1"/>
        <v>0</v>
      </c>
      <c r="L27" s="6">
        <f t="shared" si="2"/>
        <v>0</v>
      </c>
      <c r="M27" s="6">
        <f t="shared" si="3"/>
        <v>0</v>
      </c>
    </row>
    <row r="28" spans="1:13" ht="12.75" customHeight="1">
      <c r="A28" s="4"/>
      <c r="B28" s="5"/>
      <c r="C28" s="5" t="s">
        <v>51</v>
      </c>
      <c r="D28" s="6">
        <v>39414</v>
      </c>
      <c r="E28" s="6">
        <v>39414</v>
      </c>
      <c r="F28" s="6"/>
      <c r="G28" s="6">
        <v>25881.21</v>
      </c>
      <c r="H28" s="6"/>
      <c r="I28" s="6"/>
      <c r="J28" s="6">
        <f t="shared" si="0"/>
        <v>25881.21</v>
      </c>
      <c r="K28" s="6">
        <f t="shared" si="1"/>
        <v>13532.79</v>
      </c>
      <c r="L28" s="6">
        <f t="shared" si="2"/>
        <v>13532.79</v>
      </c>
      <c r="M28" s="6">
        <f t="shared" si="3"/>
        <v>13532.79</v>
      </c>
    </row>
    <row r="29" spans="1:13" ht="12.75" customHeight="1">
      <c r="A29" s="4"/>
      <c r="B29" s="5"/>
      <c r="C29" s="5" t="s">
        <v>52</v>
      </c>
      <c r="D29" s="6">
        <v>2933.54</v>
      </c>
      <c r="E29" s="6">
        <v>2933.54</v>
      </c>
      <c r="F29" s="6"/>
      <c r="G29" s="6">
        <v>2933.54</v>
      </c>
      <c r="H29" s="6"/>
      <c r="I29" s="6"/>
      <c r="J29" s="6">
        <f t="shared" si="0"/>
        <v>2933.54</v>
      </c>
      <c r="K29" s="6">
        <f t="shared" si="1"/>
        <v>0</v>
      </c>
      <c r="L29" s="6">
        <f t="shared" si="2"/>
        <v>0</v>
      </c>
      <c r="M29" s="6">
        <f t="shared" si="3"/>
        <v>0</v>
      </c>
    </row>
    <row r="30" spans="1:13" ht="12.75" customHeight="1">
      <c r="A30" s="4"/>
      <c r="B30" s="5"/>
      <c r="C30" s="5" t="s">
        <v>53</v>
      </c>
      <c r="D30" s="6">
        <v>1500</v>
      </c>
      <c r="E30" s="6">
        <v>1500</v>
      </c>
      <c r="F30" s="6"/>
      <c r="G30" s="6">
        <v>1500</v>
      </c>
      <c r="H30" s="6"/>
      <c r="I30" s="6"/>
      <c r="J30" s="6">
        <f t="shared" si="0"/>
        <v>1500</v>
      </c>
      <c r="K30" s="6">
        <f t="shared" si="1"/>
        <v>0</v>
      </c>
      <c r="L30" s="6">
        <f t="shared" si="2"/>
        <v>0</v>
      </c>
      <c r="M30" s="6">
        <f t="shared" si="3"/>
        <v>0</v>
      </c>
    </row>
    <row r="31" spans="1:13" ht="12.75" customHeight="1">
      <c r="A31" s="4"/>
      <c r="B31" s="5"/>
      <c r="C31" s="5" t="s">
        <v>54</v>
      </c>
      <c r="D31" s="6">
        <v>56100</v>
      </c>
      <c r="E31" s="6">
        <v>56100</v>
      </c>
      <c r="F31" s="6">
        <v>27498</v>
      </c>
      <c r="G31" s="6">
        <v>28602</v>
      </c>
      <c r="H31" s="6"/>
      <c r="I31" s="6"/>
      <c r="J31" s="6">
        <f t="shared" si="0"/>
        <v>28602</v>
      </c>
      <c r="K31" s="6">
        <f t="shared" si="1"/>
        <v>0</v>
      </c>
      <c r="L31" s="6">
        <f t="shared" si="2"/>
        <v>27498</v>
      </c>
      <c r="M31" s="6">
        <f t="shared" si="3"/>
        <v>27498</v>
      </c>
    </row>
    <row r="32" spans="1:13" ht="12.75" customHeight="1">
      <c r="A32" s="4"/>
      <c r="B32" s="5"/>
      <c r="C32" s="5" t="s">
        <v>55</v>
      </c>
      <c r="D32" s="6">
        <v>3900</v>
      </c>
      <c r="E32" s="6">
        <v>3900</v>
      </c>
      <c r="F32" s="6">
        <v>3900</v>
      </c>
      <c r="G32" s="6"/>
      <c r="H32" s="6"/>
      <c r="I32" s="6"/>
      <c r="J32" s="6">
        <f t="shared" si="0"/>
        <v>0</v>
      </c>
      <c r="K32" s="6">
        <f t="shared" si="1"/>
        <v>0</v>
      </c>
      <c r="L32" s="6">
        <f t="shared" si="2"/>
        <v>3900</v>
      </c>
      <c r="M32" s="6">
        <f t="shared" si="3"/>
        <v>3900</v>
      </c>
    </row>
    <row r="33" spans="1:13" ht="12.75" customHeight="1">
      <c r="A33" s="4"/>
      <c r="B33" s="5"/>
      <c r="C33" s="5" t="s">
        <v>56</v>
      </c>
      <c r="D33" s="6">
        <v>3000</v>
      </c>
      <c r="E33" s="6">
        <v>3000</v>
      </c>
      <c r="F33" s="6"/>
      <c r="G33" s="6"/>
      <c r="H33" s="6"/>
      <c r="I33" s="6"/>
      <c r="J33" s="6">
        <f t="shared" si="0"/>
        <v>0</v>
      </c>
      <c r="K33" s="6">
        <f t="shared" si="1"/>
        <v>3000</v>
      </c>
      <c r="L33" s="6">
        <f t="shared" si="2"/>
        <v>3000</v>
      </c>
      <c r="M33" s="6">
        <f t="shared" si="3"/>
        <v>3000</v>
      </c>
    </row>
    <row r="34" spans="1:13" ht="12.75" customHeight="1">
      <c r="A34" s="4"/>
      <c r="B34" s="5"/>
      <c r="C34" s="5" t="s">
        <v>57</v>
      </c>
      <c r="D34" s="6">
        <v>24800</v>
      </c>
      <c r="E34" s="6">
        <v>24800</v>
      </c>
      <c r="F34" s="6"/>
      <c r="G34" s="6">
        <v>24711</v>
      </c>
      <c r="H34" s="6"/>
      <c r="I34" s="6"/>
      <c r="J34" s="6">
        <f t="shared" si="0"/>
        <v>24711</v>
      </c>
      <c r="K34" s="6">
        <f t="shared" si="1"/>
        <v>89</v>
      </c>
      <c r="L34" s="6">
        <f t="shared" si="2"/>
        <v>89</v>
      </c>
      <c r="M34" s="6">
        <f t="shared" si="3"/>
        <v>89</v>
      </c>
    </row>
    <row r="35" spans="1:13" ht="12.75" customHeight="1">
      <c r="A35" s="4"/>
      <c r="B35" s="5"/>
      <c r="C35" s="5" t="s">
        <v>58</v>
      </c>
      <c r="D35" s="6">
        <v>30000</v>
      </c>
      <c r="E35" s="6">
        <v>30000</v>
      </c>
      <c r="F35" s="6"/>
      <c r="G35" s="6"/>
      <c r="H35" s="6"/>
      <c r="I35" s="6"/>
      <c r="J35" s="6">
        <f t="shared" si="0"/>
        <v>0</v>
      </c>
      <c r="K35" s="6">
        <f t="shared" si="1"/>
        <v>30000</v>
      </c>
      <c r="L35" s="6">
        <f t="shared" si="2"/>
        <v>30000</v>
      </c>
      <c r="M35" s="6">
        <f t="shared" si="3"/>
        <v>30000</v>
      </c>
    </row>
    <row r="36" spans="1:13" ht="12.75" customHeight="1">
      <c r="A36" s="4"/>
      <c r="B36" s="5"/>
      <c r="C36" s="5" t="s">
        <v>59</v>
      </c>
      <c r="D36" s="6">
        <v>4500</v>
      </c>
      <c r="E36" s="6">
        <v>4500</v>
      </c>
      <c r="F36" s="6"/>
      <c r="G36" s="6">
        <v>4483.2</v>
      </c>
      <c r="H36" s="6"/>
      <c r="I36" s="6"/>
      <c r="J36" s="6">
        <f t="shared" si="0"/>
        <v>4483.2</v>
      </c>
      <c r="K36" s="6">
        <f t="shared" si="1"/>
        <v>16.800000000000182</v>
      </c>
      <c r="L36" s="6">
        <f t="shared" si="2"/>
        <v>16.800000000000182</v>
      </c>
      <c r="M36" s="6">
        <f t="shared" si="3"/>
        <v>16.800000000000182</v>
      </c>
    </row>
    <row r="37" spans="1:13" ht="12.75" customHeight="1">
      <c r="A37" s="4"/>
      <c r="B37" s="5"/>
      <c r="C37" s="5" t="s">
        <v>60</v>
      </c>
      <c r="D37" s="6">
        <v>3000</v>
      </c>
      <c r="E37" s="6">
        <v>3000</v>
      </c>
      <c r="F37" s="6"/>
      <c r="G37" s="6">
        <v>3000</v>
      </c>
      <c r="H37" s="6"/>
      <c r="I37" s="6"/>
      <c r="J37" s="6">
        <f t="shared" si="0"/>
        <v>3000</v>
      </c>
      <c r="K37" s="6">
        <f t="shared" si="1"/>
        <v>0</v>
      </c>
      <c r="L37" s="6">
        <f t="shared" si="2"/>
        <v>0</v>
      </c>
      <c r="M37" s="6">
        <f t="shared" si="3"/>
        <v>0</v>
      </c>
    </row>
    <row r="38" spans="1:13" ht="12.75" customHeight="1">
      <c r="A38" s="4"/>
      <c r="B38" s="5"/>
      <c r="C38" s="5" t="s">
        <v>61</v>
      </c>
      <c r="D38" s="6">
        <v>58840</v>
      </c>
      <c r="E38" s="6">
        <v>58840</v>
      </c>
      <c r="F38" s="6"/>
      <c r="G38" s="6">
        <v>30643.99</v>
      </c>
      <c r="H38" s="6"/>
      <c r="I38" s="6"/>
      <c r="J38" s="6">
        <f t="shared" si="0"/>
        <v>30643.99</v>
      </c>
      <c r="K38" s="6">
        <f t="shared" si="1"/>
        <v>28196.01</v>
      </c>
      <c r="L38" s="6">
        <f t="shared" si="2"/>
        <v>28196.01</v>
      </c>
      <c r="M38" s="6">
        <f t="shared" si="3"/>
        <v>28196.01</v>
      </c>
    </row>
    <row r="39" spans="1:13" ht="12.75" customHeight="1">
      <c r="A39" s="4"/>
      <c r="B39" s="5"/>
      <c r="C39" s="5" t="s">
        <v>62</v>
      </c>
      <c r="D39" s="6">
        <v>17770</v>
      </c>
      <c r="E39" s="6">
        <v>17770</v>
      </c>
      <c r="F39" s="6"/>
      <c r="G39" s="6">
        <v>9414.43</v>
      </c>
      <c r="H39" s="6"/>
      <c r="I39" s="6"/>
      <c r="J39" s="6">
        <f t="shared" si="0"/>
        <v>9414.43</v>
      </c>
      <c r="K39" s="6">
        <f t="shared" si="1"/>
        <v>8355.57</v>
      </c>
      <c r="L39" s="6">
        <f t="shared" si="2"/>
        <v>8355.57</v>
      </c>
      <c r="M39" s="6">
        <f t="shared" si="3"/>
        <v>8355.57</v>
      </c>
    </row>
    <row r="40" spans="1:13" ht="12.75" customHeight="1">
      <c r="A40" s="4"/>
      <c r="B40" s="5"/>
      <c r="C40" s="5" t="s">
        <v>63</v>
      </c>
      <c r="D40" s="6">
        <v>1840</v>
      </c>
      <c r="E40" s="6">
        <v>1840</v>
      </c>
      <c r="F40" s="6"/>
      <c r="G40" s="6"/>
      <c r="H40" s="6"/>
      <c r="I40" s="6"/>
      <c r="J40" s="6">
        <f t="shared" si="0"/>
        <v>0</v>
      </c>
      <c r="K40" s="6">
        <f t="shared" si="1"/>
        <v>1840</v>
      </c>
      <c r="L40" s="6">
        <f t="shared" si="2"/>
        <v>1840</v>
      </c>
      <c r="M40" s="6">
        <f t="shared" si="3"/>
        <v>1840</v>
      </c>
    </row>
    <row r="41" spans="1:13" ht="12.75" customHeight="1">
      <c r="A41" s="4"/>
      <c r="B41" s="5"/>
      <c r="C41" s="5" t="s">
        <v>64</v>
      </c>
      <c r="D41" s="6">
        <v>4450</v>
      </c>
      <c r="E41" s="6">
        <v>4450</v>
      </c>
      <c r="F41" s="6"/>
      <c r="G41" s="6"/>
      <c r="H41" s="6"/>
      <c r="I41" s="6"/>
      <c r="J41" s="6">
        <f t="shared" si="0"/>
        <v>0</v>
      </c>
      <c r="K41" s="6">
        <f t="shared" si="1"/>
        <v>4450</v>
      </c>
      <c r="L41" s="6">
        <f t="shared" si="2"/>
        <v>4450</v>
      </c>
      <c r="M41" s="6">
        <f t="shared" si="3"/>
        <v>4450</v>
      </c>
    </row>
    <row r="42" spans="1:13" ht="12.75" customHeight="1">
      <c r="A42" s="4"/>
      <c r="B42" s="5"/>
      <c r="C42" s="5" t="s">
        <v>65</v>
      </c>
      <c r="D42" s="6">
        <v>636000</v>
      </c>
      <c r="E42" s="6">
        <v>636000</v>
      </c>
      <c r="F42" s="6"/>
      <c r="G42" s="6"/>
      <c r="H42" s="6"/>
      <c r="I42" s="6"/>
      <c r="J42" s="6">
        <f t="shared" si="0"/>
        <v>0</v>
      </c>
      <c r="K42" s="6">
        <f t="shared" si="1"/>
        <v>636000</v>
      </c>
      <c r="L42" s="6">
        <f t="shared" si="2"/>
        <v>636000</v>
      </c>
      <c r="M42" s="6">
        <f t="shared" si="3"/>
        <v>636000</v>
      </c>
    </row>
    <row r="43" spans="1:13" ht="12.75" customHeight="1">
      <c r="A43" s="4"/>
      <c r="B43" s="5"/>
      <c r="C43" s="5" t="s">
        <v>66</v>
      </c>
      <c r="D43" s="6">
        <v>178776.64</v>
      </c>
      <c r="E43" s="6">
        <v>178776.64</v>
      </c>
      <c r="F43" s="6"/>
      <c r="G43" s="6"/>
      <c r="H43" s="6"/>
      <c r="I43" s="6"/>
      <c r="J43" s="6">
        <f t="shared" si="0"/>
        <v>0</v>
      </c>
      <c r="K43" s="6">
        <f t="shared" si="1"/>
        <v>178776.64</v>
      </c>
      <c r="L43" s="6">
        <f t="shared" si="2"/>
        <v>178776.64</v>
      </c>
      <c r="M43" s="6">
        <f t="shared" si="3"/>
        <v>178776.64</v>
      </c>
    </row>
    <row r="44" spans="1:13" ht="12.75" customHeight="1">
      <c r="A44" s="4"/>
      <c r="B44" s="5"/>
      <c r="C44" s="5" t="s">
        <v>67</v>
      </c>
      <c r="D44" s="6">
        <v>217157</v>
      </c>
      <c r="E44" s="6">
        <v>217157</v>
      </c>
      <c r="F44" s="6">
        <v>217157</v>
      </c>
      <c r="G44" s="6"/>
      <c r="H44" s="6"/>
      <c r="I44" s="6"/>
      <c r="J44" s="6">
        <f t="shared" si="0"/>
        <v>0</v>
      </c>
      <c r="K44" s="6">
        <f t="shared" si="1"/>
        <v>0</v>
      </c>
      <c r="L44" s="6">
        <f t="shared" si="2"/>
        <v>217157</v>
      </c>
      <c r="M44" s="6">
        <f t="shared" si="3"/>
        <v>217157</v>
      </c>
    </row>
    <row r="45" spans="1:13" ht="12.75" customHeight="1">
      <c r="A45" s="4"/>
      <c r="B45" s="5"/>
      <c r="C45" s="5" t="s">
        <v>68</v>
      </c>
      <c r="D45" s="6">
        <v>8443</v>
      </c>
      <c r="E45" s="6">
        <v>8443</v>
      </c>
      <c r="F45" s="6">
        <v>8443</v>
      </c>
      <c r="G45" s="6"/>
      <c r="H45" s="6"/>
      <c r="I45" s="6"/>
      <c r="J45" s="6">
        <f t="shared" si="0"/>
        <v>0</v>
      </c>
      <c r="K45" s="6">
        <f t="shared" si="1"/>
        <v>0</v>
      </c>
      <c r="L45" s="6">
        <f t="shared" si="2"/>
        <v>8443</v>
      </c>
      <c r="M45" s="6">
        <f t="shared" si="3"/>
        <v>8443</v>
      </c>
    </row>
    <row r="46" spans="1:13" ht="12.75" customHeight="1">
      <c r="A46" s="4"/>
      <c r="B46" s="5"/>
      <c r="C46" s="5" t="s">
        <v>69</v>
      </c>
      <c r="D46" s="6">
        <v>20000</v>
      </c>
      <c r="E46" s="6">
        <v>20000</v>
      </c>
      <c r="F46" s="6"/>
      <c r="G46" s="6"/>
      <c r="H46" s="6"/>
      <c r="I46" s="6"/>
      <c r="J46" s="6">
        <f t="shared" si="0"/>
        <v>0</v>
      </c>
      <c r="K46" s="6">
        <f t="shared" si="1"/>
        <v>20000</v>
      </c>
      <c r="L46" s="6">
        <f t="shared" si="2"/>
        <v>20000</v>
      </c>
      <c r="M46" s="6">
        <f t="shared" si="3"/>
        <v>20000</v>
      </c>
    </row>
    <row r="47" spans="1:13" ht="12.75" customHeight="1">
      <c r="A47" s="4"/>
      <c r="B47" s="5"/>
      <c r="C47" s="5" t="s">
        <v>70</v>
      </c>
      <c r="D47" s="6">
        <v>130256.4</v>
      </c>
      <c r="E47" s="6">
        <v>130256.4</v>
      </c>
      <c r="F47" s="6"/>
      <c r="G47" s="6">
        <v>30000</v>
      </c>
      <c r="H47" s="6"/>
      <c r="I47" s="6"/>
      <c r="J47" s="6">
        <f t="shared" si="0"/>
        <v>30000</v>
      </c>
      <c r="K47" s="6">
        <f t="shared" si="1"/>
        <v>100256.4</v>
      </c>
      <c r="L47" s="6">
        <f t="shared" si="2"/>
        <v>100256.4</v>
      </c>
      <c r="M47" s="6">
        <f t="shared" si="3"/>
        <v>100256.4</v>
      </c>
    </row>
    <row r="48" spans="1:13" ht="12.75" customHeight="1">
      <c r="A48" s="4"/>
      <c r="B48" s="5"/>
      <c r="C48" s="5" t="s">
        <v>71</v>
      </c>
      <c r="D48" s="6">
        <v>23439.200000000001</v>
      </c>
      <c r="E48" s="6">
        <v>23439.200000000001</v>
      </c>
      <c r="F48" s="6"/>
      <c r="G48" s="6"/>
      <c r="H48" s="6"/>
      <c r="I48" s="6"/>
      <c r="J48" s="6">
        <f t="shared" si="0"/>
        <v>0</v>
      </c>
      <c r="K48" s="6">
        <f t="shared" si="1"/>
        <v>23439.200000000001</v>
      </c>
      <c r="L48" s="6">
        <f t="shared" si="2"/>
        <v>23439.200000000001</v>
      </c>
      <c r="M48" s="6">
        <f t="shared" si="3"/>
        <v>23439.200000000001</v>
      </c>
    </row>
    <row r="49" spans="1:13" ht="12.75" customHeight="1">
      <c r="A49" s="4"/>
      <c r="B49" s="5"/>
      <c r="C49" s="5" t="s">
        <v>72</v>
      </c>
      <c r="D49" s="6">
        <v>3500</v>
      </c>
      <c r="E49" s="6">
        <v>3500</v>
      </c>
      <c r="F49" s="6"/>
      <c r="G49" s="6">
        <v>3500</v>
      </c>
      <c r="H49" s="6"/>
      <c r="I49" s="6"/>
      <c r="J49" s="6">
        <f t="shared" si="0"/>
        <v>3500</v>
      </c>
      <c r="K49" s="6">
        <f t="shared" si="1"/>
        <v>0</v>
      </c>
      <c r="L49" s="6">
        <f t="shared" si="2"/>
        <v>0</v>
      </c>
      <c r="M49" s="6">
        <f t="shared" si="3"/>
        <v>0</v>
      </c>
    </row>
    <row r="50" spans="1:13" ht="12.75" customHeight="1">
      <c r="A50" s="4"/>
      <c r="B50" s="5"/>
      <c r="C50" s="5" t="s">
        <v>73</v>
      </c>
      <c r="D50" s="6">
        <v>20000</v>
      </c>
      <c r="E50" s="6">
        <v>20000</v>
      </c>
      <c r="F50" s="6"/>
      <c r="G50" s="6"/>
      <c r="H50" s="6"/>
      <c r="I50" s="6"/>
      <c r="J50" s="6">
        <f t="shared" si="0"/>
        <v>0</v>
      </c>
      <c r="K50" s="6">
        <f t="shared" si="1"/>
        <v>20000</v>
      </c>
      <c r="L50" s="6">
        <f t="shared" si="2"/>
        <v>20000</v>
      </c>
      <c r="M50" s="6">
        <f t="shared" si="3"/>
        <v>20000</v>
      </c>
    </row>
    <row r="51" spans="1:13" ht="12.75" customHeight="1">
      <c r="A51" s="4"/>
      <c r="B51" s="5"/>
      <c r="C51" s="5" t="s">
        <v>74</v>
      </c>
      <c r="D51" s="6">
        <v>138400</v>
      </c>
      <c r="E51" s="6">
        <v>138400</v>
      </c>
      <c r="F51" s="6"/>
      <c r="G51" s="6"/>
      <c r="H51" s="6"/>
      <c r="I51" s="6"/>
      <c r="J51" s="6">
        <f t="shared" si="0"/>
        <v>0</v>
      </c>
      <c r="K51" s="6">
        <f t="shared" si="1"/>
        <v>138400</v>
      </c>
      <c r="L51" s="6">
        <f t="shared" si="2"/>
        <v>138400</v>
      </c>
      <c r="M51" s="6">
        <f t="shared" si="3"/>
        <v>138400</v>
      </c>
    </row>
    <row r="52" spans="1:13" ht="12.75" customHeight="1">
      <c r="A52" s="4"/>
      <c r="B52" s="5"/>
      <c r="C52" s="5" t="s">
        <v>75</v>
      </c>
      <c r="D52" s="6">
        <v>63408.31</v>
      </c>
      <c r="E52" s="6">
        <v>63408.31</v>
      </c>
      <c r="F52" s="6"/>
      <c r="G52" s="6">
        <v>57404.31</v>
      </c>
      <c r="H52" s="6"/>
      <c r="I52" s="6"/>
      <c r="J52" s="6">
        <f t="shared" si="0"/>
        <v>57404.31</v>
      </c>
      <c r="K52" s="6">
        <f t="shared" si="1"/>
        <v>6004</v>
      </c>
      <c r="L52" s="6">
        <f t="shared" si="2"/>
        <v>6004</v>
      </c>
      <c r="M52" s="6">
        <f t="shared" si="3"/>
        <v>6004</v>
      </c>
    </row>
    <row r="53" spans="1:13" ht="12.75" customHeight="1">
      <c r="A53" s="4"/>
      <c r="B53" s="5"/>
      <c r="C53" s="5" t="s">
        <v>76</v>
      </c>
      <c r="D53" s="6">
        <v>314427</v>
      </c>
      <c r="E53" s="6">
        <v>314427</v>
      </c>
      <c r="F53" s="6"/>
      <c r="G53" s="6">
        <v>141566.22</v>
      </c>
      <c r="H53" s="6"/>
      <c r="I53" s="6"/>
      <c r="J53" s="6">
        <f t="shared" si="0"/>
        <v>141566.22</v>
      </c>
      <c r="K53" s="6">
        <f t="shared" si="1"/>
        <v>172860.78</v>
      </c>
      <c r="L53" s="6">
        <f t="shared" si="2"/>
        <v>172860.78</v>
      </c>
      <c r="M53" s="6">
        <f t="shared" si="3"/>
        <v>172860.78</v>
      </c>
    </row>
    <row r="54" spans="1:13" ht="12.75" customHeight="1">
      <c r="A54" s="4"/>
      <c r="B54" s="5"/>
      <c r="C54" s="5" t="s">
        <v>77</v>
      </c>
      <c r="D54" s="6">
        <v>19145</v>
      </c>
      <c r="E54" s="6">
        <v>19145</v>
      </c>
      <c r="F54" s="6"/>
      <c r="G54" s="6">
        <v>17333</v>
      </c>
      <c r="H54" s="6"/>
      <c r="I54" s="6"/>
      <c r="J54" s="6">
        <f t="shared" si="0"/>
        <v>17333</v>
      </c>
      <c r="K54" s="6">
        <f t="shared" si="1"/>
        <v>1812</v>
      </c>
      <c r="L54" s="6">
        <f t="shared" si="2"/>
        <v>1812</v>
      </c>
      <c r="M54" s="6">
        <f t="shared" si="3"/>
        <v>1812</v>
      </c>
    </row>
    <row r="55" spans="1:13" ht="12.75" customHeight="1">
      <c r="A55" s="4"/>
      <c r="B55" s="5"/>
      <c r="C55" s="5" t="s">
        <v>78</v>
      </c>
      <c r="D55" s="6">
        <v>94573</v>
      </c>
      <c r="E55" s="6">
        <v>94573</v>
      </c>
      <c r="F55" s="6"/>
      <c r="G55" s="6">
        <v>42828.99</v>
      </c>
      <c r="H55" s="6"/>
      <c r="I55" s="6"/>
      <c r="J55" s="6">
        <f t="shared" si="0"/>
        <v>42828.99</v>
      </c>
      <c r="K55" s="6">
        <f t="shared" si="1"/>
        <v>51744.01</v>
      </c>
      <c r="L55" s="6">
        <f t="shared" si="2"/>
        <v>51744.01</v>
      </c>
      <c r="M55" s="6">
        <f t="shared" si="3"/>
        <v>51744.01</v>
      </c>
    </row>
    <row r="56" spans="1:13" ht="22.5" customHeight="1">
      <c r="A56" s="7" t="s">
        <v>79</v>
      </c>
      <c r="B56" s="5" t="s">
        <v>80</v>
      </c>
      <c r="C56" s="5"/>
      <c r="D56" s="6">
        <v>-835640.24</v>
      </c>
      <c r="E56" s="6">
        <v>-835640.24</v>
      </c>
      <c r="F56" s="6">
        <v>-272926.40000000002</v>
      </c>
      <c r="G56" s="6">
        <v>-56510.2</v>
      </c>
      <c r="H56" s="6"/>
      <c r="I56" s="6"/>
      <c r="J56" s="6">
        <f t="shared" si="0"/>
        <v>-56510.2</v>
      </c>
      <c r="K56" s="6"/>
      <c r="L56" s="6"/>
      <c r="M56" s="6"/>
    </row>
  </sheetData>
  <mergeCells count="14">
    <mergeCell ref="B8:B9"/>
    <mergeCell ref="C8:C9"/>
    <mergeCell ref="D8:D9"/>
    <mergeCell ref="L8:M8"/>
    <mergeCell ref="E8:E9"/>
    <mergeCell ref="G8:J8"/>
    <mergeCell ref="F8:F9"/>
    <mergeCell ref="K8:K9"/>
    <mergeCell ref="A6:M6"/>
    <mergeCell ref="A1:M1"/>
    <mergeCell ref="A2:M2"/>
    <mergeCell ref="A3:M3"/>
    <mergeCell ref="A4:M4"/>
    <mergeCell ref="A8:A9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130"/>
  <sheetViews>
    <sheetView tabSelected="1" topLeftCell="A115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40" t="s">
        <v>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</row>
    <row r="2" spans="1:166" ht="1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8"/>
      <c r="ES4" s="8"/>
      <c r="ET4" s="41" t="s">
        <v>82</v>
      </c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3"/>
    </row>
    <row r="5" spans="1:166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 t="s">
        <v>83</v>
      </c>
      <c r="ER5" s="8"/>
      <c r="ES5" s="8"/>
      <c r="ET5" s="44" t="s">
        <v>84</v>
      </c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6"/>
    </row>
    <row r="6" spans="1:166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0" t="s">
        <v>94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 t="s">
        <v>85</v>
      </c>
      <c r="ER6" s="8"/>
      <c r="ES6" s="8"/>
      <c r="ET6" s="23" t="s">
        <v>95</v>
      </c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5"/>
    </row>
    <row r="7" spans="1:166" ht="15" customHeight="1">
      <c r="A7" s="32" t="s">
        <v>86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8"/>
      <c r="BD7" s="8"/>
      <c r="BE7" s="30" t="s">
        <v>96</v>
      </c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8"/>
      <c r="ES7" s="8"/>
      <c r="ET7" s="35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7"/>
    </row>
    <row r="8" spans="1:166" ht="1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8"/>
      <c r="BD8" s="8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 t="s">
        <v>87</v>
      </c>
      <c r="ER8" s="8"/>
      <c r="ES8" s="8"/>
      <c r="ET8" s="23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9"/>
    </row>
    <row r="9" spans="1:166" ht="1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8"/>
      <c r="BD9" s="8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9" t="s">
        <v>88</v>
      </c>
      <c r="ER9" s="8"/>
      <c r="ES9" s="8"/>
      <c r="ET9" s="23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9"/>
    </row>
    <row r="10" spans="1:166" ht="15" customHeight="1">
      <c r="A10" s="8" t="s">
        <v>89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0"/>
      <c r="W10" s="10"/>
      <c r="X10" s="29" t="s">
        <v>97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9" t="s">
        <v>90</v>
      </c>
      <c r="ER10" s="8"/>
      <c r="ES10" s="8"/>
      <c r="ET10" s="23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5"/>
    </row>
    <row r="11" spans="1:166" ht="15" customHeight="1">
      <c r="A11" s="8" t="s">
        <v>91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23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5"/>
    </row>
    <row r="12" spans="1:166" ht="15" customHeight="1">
      <c r="A12" s="8" t="s">
        <v>92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9" t="s">
        <v>93</v>
      </c>
      <c r="ER12" s="8"/>
      <c r="ES12" s="8"/>
      <c r="ET12" s="26">
        <v>383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8"/>
    </row>
    <row r="13" spans="1:166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</row>
    <row r="14" spans="1:166" ht="12.75" customHeight="1">
      <c r="A14" s="40" t="s">
        <v>98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</row>
    <row r="15" spans="1:166" ht="9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ht="11.25" customHeight="1">
      <c r="A16" s="53" t="s">
        <v>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4"/>
      <c r="AN16" s="57" t="s">
        <v>99</v>
      </c>
      <c r="AO16" s="53"/>
      <c r="AP16" s="53"/>
      <c r="AQ16" s="53"/>
      <c r="AR16" s="53"/>
      <c r="AS16" s="54"/>
      <c r="AT16" s="57" t="s">
        <v>100</v>
      </c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57" t="s">
        <v>101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4"/>
      <c r="CF16" s="47" t="s">
        <v>102</v>
      </c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9"/>
      <c r="ET16" s="57" t="s">
        <v>13</v>
      </c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9"/>
    </row>
    <row r="17" spans="1:166" ht="57.7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6"/>
      <c r="AN17" s="58"/>
      <c r="AO17" s="55"/>
      <c r="AP17" s="55"/>
      <c r="AQ17" s="55"/>
      <c r="AR17" s="55"/>
      <c r="AS17" s="56"/>
      <c r="AT17" s="58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6"/>
      <c r="BJ17" s="58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6"/>
      <c r="CF17" s="48" t="s">
        <v>103</v>
      </c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9"/>
      <c r="CW17" s="47" t="s">
        <v>15</v>
      </c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9"/>
      <c r="DN17" s="47" t="s">
        <v>16</v>
      </c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9"/>
      <c r="EE17" s="47" t="s">
        <v>17</v>
      </c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9"/>
      <c r="ET17" s="58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60"/>
    </row>
    <row r="18" spans="1:166" ht="12" customHeight="1">
      <c r="A18" s="51">
        <v>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41">
        <v>2</v>
      </c>
      <c r="AO18" s="42"/>
      <c r="AP18" s="42"/>
      <c r="AQ18" s="42"/>
      <c r="AR18" s="42"/>
      <c r="AS18" s="43"/>
      <c r="AT18" s="41">
        <v>3</v>
      </c>
      <c r="AU18" s="42"/>
      <c r="AV18" s="42"/>
      <c r="AW18" s="42"/>
      <c r="AX18" s="42"/>
      <c r="AY18" s="42"/>
      <c r="AZ18" s="42"/>
      <c r="BA18" s="42"/>
      <c r="BB18" s="42"/>
      <c r="BC18" s="27"/>
      <c r="BD18" s="27"/>
      <c r="BE18" s="27"/>
      <c r="BF18" s="27"/>
      <c r="BG18" s="27"/>
      <c r="BH18" s="27"/>
      <c r="BI18" s="50"/>
      <c r="BJ18" s="41">
        <v>4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3"/>
      <c r="CF18" s="41">
        <v>5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3"/>
      <c r="CW18" s="41">
        <v>6</v>
      </c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3"/>
      <c r="DN18" s="41">
        <v>7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3"/>
      <c r="EE18" s="41">
        <v>8</v>
      </c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3"/>
      <c r="ET18" s="61">
        <v>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8"/>
    </row>
    <row r="19" spans="1:166" ht="15" customHeight="1">
      <c r="A19" s="62" t="s">
        <v>104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 t="s">
        <v>105</v>
      </c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5"/>
      <c r="BD19" s="45"/>
      <c r="BE19" s="45"/>
      <c r="BF19" s="45"/>
      <c r="BG19" s="45"/>
      <c r="BH19" s="45"/>
      <c r="BI19" s="66"/>
      <c r="BJ19" s="67">
        <v>1806253.31</v>
      </c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>
        <v>672989.34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>
        <f t="shared" ref="EE19:EE34" si="0">CF19+CW19+DN19</f>
        <v>672989.34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>
        <f t="shared" ref="ET19:ET34" si="1">BJ19-EE19</f>
        <v>1133263.9700000002</v>
      </c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8"/>
    </row>
    <row r="20" spans="1:166" ht="15" customHeight="1">
      <c r="A20" s="69" t="s">
        <v>106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0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2"/>
      <c r="BD20" s="24"/>
      <c r="BE20" s="24"/>
      <c r="BF20" s="24"/>
      <c r="BG20" s="24"/>
      <c r="BH20" s="24"/>
      <c r="BI20" s="73"/>
      <c r="BJ20" s="74">
        <v>1806253.31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>
        <v>672989.34</v>
      </c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5">
        <f t="shared" si="0"/>
        <v>672989.34</v>
      </c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7"/>
      <c r="ET20" s="74">
        <f t="shared" si="1"/>
        <v>1133263.9700000002</v>
      </c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8"/>
    </row>
    <row r="21" spans="1:166" ht="121.5" customHeight="1">
      <c r="A21" s="79" t="s">
        <v>107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1"/>
      <c r="AN21" s="70"/>
      <c r="AO21" s="71"/>
      <c r="AP21" s="71"/>
      <c r="AQ21" s="71"/>
      <c r="AR21" s="71"/>
      <c r="AS21" s="71"/>
      <c r="AT21" s="71" t="s">
        <v>108</v>
      </c>
      <c r="AU21" s="71"/>
      <c r="AV21" s="71"/>
      <c r="AW21" s="71"/>
      <c r="AX21" s="71"/>
      <c r="AY21" s="71"/>
      <c r="AZ21" s="71"/>
      <c r="BA21" s="71"/>
      <c r="BB21" s="71"/>
      <c r="BC21" s="72"/>
      <c r="BD21" s="24"/>
      <c r="BE21" s="24"/>
      <c r="BF21" s="24"/>
      <c r="BG21" s="24"/>
      <c r="BH21" s="24"/>
      <c r="BI21" s="73"/>
      <c r="BJ21" s="74">
        <v>30000</v>
      </c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>
        <v>28709.69</v>
      </c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5">
        <f t="shared" si="0"/>
        <v>28709.69</v>
      </c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7"/>
      <c r="ET21" s="74">
        <f t="shared" si="1"/>
        <v>1290.3100000000013</v>
      </c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8"/>
    </row>
    <row r="22" spans="1:166" ht="97.15" customHeight="1">
      <c r="A22" s="79" t="s">
        <v>109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1"/>
      <c r="AN22" s="70"/>
      <c r="AO22" s="71"/>
      <c r="AP22" s="71"/>
      <c r="AQ22" s="71"/>
      <c r="AR22" s="71"/>
      <c r="AS22" s="71"/>
      <c r="AT22" s="71" t="s">
        <v>110</v>
      </c>
      <c r="AU22" s="71"/>
      <c r="AV22" s="71"/>
      <c r="AW22" s="71"/>
      <c r="AX22" s="71"/>
      <c r="AY22" s="71"/>
      <c r="AZ22" s="71"/>
      <c r="BA22" s="71"/>
      <c r="BB22" s="71"/>
      <c r="BC22" s="72"/>
      <c r="BD22" s="24"/>
      <c r="BE22" s="24"/>
      <c r="BF22" s="24"/>
      <c r="BG22" s="24"/>
      <c r="BH22" s="24"/>
      <c r="BI22" s="73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>
        <v>2.96</v>
      </c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5">
        <f t="shared" si="0"/>
        <v>2.96</v>
      </c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7"/>
      <c r="ET22" s="74">
        <f t="shared" si="1"/>
        <v>-2.96</v>
      </c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8"/>
    </row>
    <row r="23" spans="1:166" ht="121.5" customHeight="1">
      <c r="A23" s="79" t="s">
        <v>111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1"/>
      <c r="AN23" s="70"/>
      <c r="AO23" s="71"/>
      <c r="AP23" s="71"/>
      <c r="AQ23" s="71"/>
      <c r="AR23" s="71"/>
      <c r="AS23" s="71"/>
      <c r="AT23" s="71" t="s">
        <v>112</v>
      </c>
      <c r="AU23" s="71"/>
      <c r="AV23" s="71"/>
      <c r="AW23" s="71"/>
      <c r="AX23" s="71"/>
      <c r="AY23" s="71"/>
      <c r="AZ23" s="71"/>
      <c r="BA23" s="71"/>
      <c r="BB23" s="71"/>
      <c r="BC23" s="72"/>
      <c r="BD23" s="24"/>
      <c r="BE23" s="24"/>
      <c r="BF23" s="24"/>
      <c r="BG23" s="24"/>
      <c r="BH23" s="24"/>
      <c r="BI23" s="73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>
        <v>33.590000000000003</v>
      </c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5">
        <f t="shared" si="0"/>
        <v>33.590000000000003</v>
      </c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7"/>
      <c r="ET23" s="74">
        <f t="shared" si="1"/>
        <v>-33.590000000000003</v>
      </c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8"/>
    </row>
    <row r="24" spans="1:166" ht="97.15" customHeight="1">
      <c r="A24" s="80" t="s">
        <v>113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1"/>
      <c r="AN24" s="70"/>
      <c r="AO24" s="71"/>
      <c r="AP24" s="71"/>
      <c r="AQ24" s="71"/>
      <c r="AR24" s="71"/>
      <c r="AS24" s="71"/>
      <c r="AT24" s="71" t="s">
        <v>114</v>
      </c>
      <c r="AU24" s="71"/>
      <c r="AV24" s="71"/>
      <c r="AW24" s="71"/>
      <c r="AX24" s="71"/>
      <c r="AY24" s="71"/>
      <c r="AZ24" s="71"/>
      <c r="BA24" s="71"/>
      <c r="BB24" s="71"/>
      <c r="BC24" s="72"/>
      <c r="BD24" s="24"/>
      <c r="BE24" s="24"/>
      <c r="BF24" s="24"/>
      <c r="BG24" s="24"/>
      <c r="BH24" s="24"/>
      <c r="BI24" s="73"/>
      <c r="BJ24" s="74">
        <v>44000</v>
      </c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>
        <v>514</v>
      </c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5">
        <f t="shared" si="0"/>
        <v>514</v>
      </c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7"/>
      <c r="ET24" s="74">
        <f t="shared" si="1"/>
        <v>43486</v>
      </c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8"/>
    </row>
    <row r="25" spans="1:166" ht="72.95" customHeight="1">
      <c r="A25" s="80" t="s">
        <v>115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1"/>
      <c r="AN25" s="70"/>
      <c r="AO25" s="71"/>
      <c r="AP25" s="71"/>
      <c r="AQ25" s="71"/>
      <c r="AR25" s="71"/>
      <c r="AS25" s="71"/>
      <c r="AT25" s="71" t="s">
        <v>116</v>
      </c>
      <c r="AU25" s="71"/>
      <c r="AV25" s="71"/>
      <c r="AW25" s="71"/>
      <c r="AX25" s="71"/>
      <c r="AY25" s="71"/>
      <c r="AZ25" s="71"/>
      <c r="BA25" s="71"/>
      <c r="BB25" s="71"/>
      <c r="BC25" s="72"/>
      <c r="BD25" s="24"/>
      <c r="BE25" s="24"/>
      <c r="BF25" s="24"/>
      <c r="BG25" s="24"/>
      <c r="BH25" s="24"/>
      <c r="BI25" s="73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>
        <v>18.760000000000002</v>
      </c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5">
        <f t="shared" si="0"/>
        <v>18.760000000000002</v>
      </c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7"/>
      <c r="ET25" s="74">
        <f t="shared" si="1"/>
        <v>-18.760000000000002</v>
      </c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8"/>
    </row>
    <row r="26" spans="1:166" ht="85.15" customHeight="1">
      <c r="A26" s="80" t="s">
        <v>117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1"/>
      <c r="AN26" s="70"/>
      <c r="AO26" s="71"/>
      <c r="AP26" s="71"/>
      <c r="AQ26" s="71"/>
      <c r="AR26" s="71"/>
      <c r="AS26" s="71"/>
      <c r="AT26" s="71" t="s">
        <v>118</v>
      </c>
      <c r="AU26" s="71"/>
      <c r="AV26" s="71"/>
      <c r="AW26" s="71"/>
      <c r="AX26" s="71"/>
      <c r="AY26" s="71"/>
      <c r="AZ26" s="71"/>
      <c r="BA26" s="71"/>
      <c r="BB26" s="71"/>
      <c r="BC26" s="72"/>
      <c r="BD26" s="24"/>
      <c r="BE26" s="24"/>
      <c r="BF26" s="24"/>
      <c r="BG26" s="24"/>
      <c r="BH26" s="24"/>
      <c r="BI26" s="73"/>
      <c r="BJ26" s="74">
        <v>249000</v>
      </c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>
        <v>122578.01</v>
      </c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5">
        <f t="shared" si="0"/>
        <v>122578.01</v>
      </c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7"/>
      <c r="ET26" s="74">
        <f t="shared" si="1"/>
        <v>126421.99</v>
      </c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8"/>
    </row>
    <row r="27" spans="1:166" ht="60.75" customHeight="1">
      <c r="A27" s="80" t="s">
        <v>119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1"/>
      <c r="AN27" s="70"/>
      <c r="AO27" s="71"/>
      <c r="AP27" s="71"/>
      <c r="AQ27" s="71"/>
      <c r="AR27" s="71"/>
      <c r="AS27" s="71"/>
      <c r="AT27" s="71" t="s">
        <v>120</v>
      </c>
      <c r="AU27" s="71"/>
      <c r="AV27" s="71"/>
      <c r="AW27" s="71"/>
      <c r="AX27" s="71"/>
      <c r="AY27" s="71"/>
      <c r="AZ27" s="71"/>
      <c r="BA27" s="71"/>
      <c r="BB27" s="71"/>
      <c r="BC27" s="72"/>
      <c r="BD27" s="24"/>
      <c r="BE27" s="24"/>
      <c r="BF27" s="24"/>
      <c r="BG27" s="24"/>
      <c r="BH27" s="24"/>
      <c r="BI27" s="73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>
        <v>53.99</v>
      </c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5">
        <f t="shared" si="0"/>
        <v>53.99</v>
      </c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7"/>
      <c r="ET27" s="74">
        <f t="shared" si="1"/>
        <v>-53.99</v>
      </c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8"/>
    </row>
    <row r="28" spans="1:166" ht="85.15" customHeight="1">
      <c r="A28" s="80" t="s">
        <v>121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1"/>
      <c r="AN28" s="70"/>
      <c r="AO28" s="71"/>
      <c r="AP28" s="71"/>
      <c r="AQ28" s="71"/>
      <c r="AR28" s="71"/>
      <c r="AS28" s="71"/>
      <c r="AT28" s="71" t="s">
        <v>122</v>
      </c>
      <c r="AU28" s="71"/>
      <c r="AV28" s="71"/>
      <c r="AW28" s="71"/>
      <c r="AX28" s="71"/>
      <c r="AY28" s="71"/>
      <c r="AZ28" s="71"/>
      <c r="BA28" s="71"/>
      <c r="BB28" s="71"/>
      <c r="BC28" s="72"/>
      <c r="BD28" s="24"/>
      <c r="BE28" s="24"/>
      <c r="BF28" s="24"/>
      <c r="BG28" s="24"/>
      <c r="BH28" s="24"/>
      <c r="BI28" s="73"/>
      <c r="BJ28" s="74">
        <v>110000</v>
      </c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>
        <v>1148</v>
      </c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5">
        <f t="shared" si="0"/>
        <v>1148</v>
      </c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7"/>
      <c r="ET28" s="74">
        <f t="shared" si="1"/>
        <v>108852</v>
      </c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8"/>
    </row>
    <row r="29" spans="1:166" ht="60.75" customHeight="1">
      <c r="A29" s="80" t="s">
        <v>123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70"/>
      <c r="AO29" s="71"/>
      <c r="AP29" s="71"/>
      <c r="AQ29" s="71"/>
      <c r="AR29" s="71"/>
      <c r="AS29" s="71"/>
      <c r="AT29" s="71" t="s">
        <v>124</v>
      </c>
      <c r="AU29" s="71"/>
      <c r="AV29" s="71"/>
      <c r="AW29" s="71"/>
      <c r="AX29" s="71"/>
      <c r="AY29" s="71"/>
      <c r="AZ29" s="71"/>
      <c r="BA29" s="71"/>
      <c r="BB29" s="71"/>
      <c r="BC29" s="72"/>
      <c r="BD29" s="24"/>
      <c r="BE29" s="24"/>
      <c r="BF29" s="24"/>
      <c r="BG29" s="24"/>
      <c r="BH29" s="24"/>
      <c r="BI29" s="73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>
        <v>48.03</v>
      </c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5">
        <f t="shared" si="0"/>
        <v>48.03</v>
      </c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7"/>
      <c r="ET29" s="74">
        <f t="shared" si="1"/>
        <v>-48.03</v>
      </c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8"/>
    </row>
    <row r="30" spans="1:166" ht="85.15" customHeight="1">
      <c r="A30" s="80" t="s">
        <v>125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1"/>
      <c r="AN30" s="70"/>
      <c r="AO30" s="71"/>
      <c r="AP30" s="71"/>
      <c r="AQ30" s="71"/>
      <c r="AR30" s="71"/>
      <c r="AS30" s="71"/>
      <c r="AT30" s="71" t="s">
        <v>126</v>
      </c>
      <c r="AU30" s="71"/>
      <c r="AV30" s="71"/>
      <c r="AW30" s="71"/>
      <c r="AX30" s="71"/>
      <c r="AY30" s="71"/>
      <c r="AZ30" s="71"/>
      <c r="BA30" s="71"/>
      <c r="BB30" s="71"/>
      <c r="BC30" s="72"/>
      <c r="BD30" s="24"/>
      <c r="BE30" s="24"/>
      <c r="BF30" s="24"/>
      <c r="BG30" s="24"/>
      <c r="BH30" s="24"/>
      <c r="BI30" s="73"/>
      <c r="BJ30" s="74">
        <v>7000</v>
      </c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>
        <v>3400</v>
      </c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5">
        <f t="shared" si="0"/>
        <v>3400</v>
      </c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7"/>
      <c r="ET30" s="74">
        <f t="shared" si="1"/>
        <v>3600</v>
      </c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8"/>
    </row>
    <row r="31" spans="1:166" ht="24.2" customHeight="1">
      <c r="A31" s="80" t="s">
        <v>127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1"/>
      <c r="AN31" s="70"/>
      <c r="AO31" s="71"/>
      <c r="AP31" s="71"/>
      <c r="AQ31" s="71"/>
      <c r="AR31" s="71"/>
      <c r="AS31" s="71"/>
      <c r="AT31" s="71" t="s">
        <v>128</v>
      </c>
      <c r="AU31" s="71"/>
      <c r="AV31" s="71"/>
      <c r="AW31" s="71"/>
      <c r="AX31" s="71"/>
      <c r="AY31" s="71"/>
      <c r="AZ31" s="71"/>
      <c r="BA31" s="71"/>
      <c r="BB31" s="71"/>
      <c r="BC31" s="72"/>
      <c r="BD31" s="24"/>
      <c r="BE31" s="24"/>
      <c r="BF31" s="24"/>
      <c r="BG31" s="24"/>
      <c r="BH31" s="24"/>
      <c r="BI31" s="73"/>
      <c r="BJ31" s="74">
        <v>1050900</v>
      </c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>
        <v>380617</v>
      </c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5">
        <f t="shared" si="0"/>
        <v>380617</v>
      </c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7"/>
      <c r="ET31" s="74">
        <f t="shared" si="1"/>
        <v>670283</v>
      </c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8"/>
    </row>
    <row r="32" spans="1:166" ht="48.6" customHeight="1">
      <c r="A32" s="80" t="s">
        <v>129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1"/>
      <c r="AN32" s="70"/>
      <c r="AO32" s="71"/>
      <c r="AP32" s="71"/>
      <c r="AQ32" s="71"/>
      <c r="AR32" s="71"/>
      <c r="AS32" s="71"/>
      <c r="AT32" s="71" t="s">
        <v>130</v>
      </c>
      <c r="AU32" s="71"/>
      <c r="AV32" s="71"/>
      <c r="AW32" s="71"/>
      <c r="AX32" s="71"/>
      <c r="AY32" s="71"/>
      <c r="AZ32" s="71"/>
      <c r="BA32" s="71"/>
      <c r="BB32" s="71"/>
      <c r="BC32" s="72"/>
      <c r="BD32" s="24"/>
      <c r="BE32" s="24"/>
      <c r="BF32" s="24"/>
      <c r="BG32" s="24"/>
      <c r="BH32" s="24"/>
      <c r="BI32" s="73"/>
      <c r="BJ32" s="74">
        <v>82900</v>
      </c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>
        <v>41812</v>
      </c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5">
        <f t="shared" si="0"/>
        <v>41812</v>
      </c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7"/>
      <c r="ET32" s="74">
        <f t="shared" si="1"/>
        <v>41088</v>
      </c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8"/>
    </row>
    <row r="33" spans="1:166" ht="36.4" customHeight="1">
      <c r="A33" s="80" t="s">
        <v>131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1"/>
      <c r="AN33" s="70"/>
      <c r="AO33" s="71"/>
      <c r="AP33" s="71"/>
      <c r="AQ33" s="71"/>
      <c r="AR33" s="71"/>
      <c r="AS33" s="71"/>
      <c r="AT33" s="71" t="s">
        <v>132</v>
      </c>
      <c r="AU33" s="71"/>
      <c r="AV33" s="71"/>
      <c r="AW33" s="71"/>
      <c r="AX33" s="71"/>
      <c r="AY33" s="71"/>
      <c r="AZ33" s="71"/>
      <c r="BA33" s="71"/>
      <c r="BB33" s="71"/>
      <c r="BC33" s="72"/>
      <c r="BD33" s="24"/>
      <c r="BE33" s="24"/>
      <c r="BF33" s="24"/>
      <c r="BG33" s="24"/>
      <c r="BH33" s="24"/>
      <c r="BI33" s="73"/>
      <c r="BJ33" s="74">
        <v>1500</v>
      </c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>
        <v>1500</v>
      </c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5">
        <f t="shared" si="0"/>
        <v>1500</v>
      </c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7"/>
      <c r="ET33" s="74">
        <f t="shared" si="1"/>
        <v>0</v>
      </c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8"/>
    </row>
    <row r="34" spans="1:166" ht="72.95" customHeight="1">
      <c r="A34" s="80" t="s">
        <v>133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1"/>
      <c r="AN34" s="70"/>
      <c r="AO34" s="71"/>
      <c r="AP34" s="71"/>
      <c r="AQ34" s="71"/>
      <c r="AR34" s="71"/>
      <c r="AS34" s="71"/>
      <c r="AT34" s="71" t="s">
        <v>134</v>
      </c>
      <c r="AU34" s="71"/>
      <c r="AV34" s="71"/>
      <c r="AW34" s="71"/>
      <c r="AX34" s="71"/>
      <c r="AY34" s="71"/>
      <c r="AZ34" s="71"/>
      <c r="BA34" s="71"/>
      <c r="BB34" s="71"/>
      <c r="BC34" s="72"/>
      <c r="BD34" s="24"/>
      <c r="BE34" s="24"/>
      <c r="BF34" s="24"/>
      <c r="BG34" s="24"/>
      <c r="BH34" s="24"/>
      <c r="BI34" s="73"/>
      <c r="BJ34" s="74">
        <v>230953.31</v>
      </c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>
        <v>92553.31</v>
      </c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5">
        <f t="shared" si="0"/>
        <v>92553.31</v>
      </c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7"/>
      <c r="ET34" s="74">
        <f t="shared" si="1"/>
        <v>138400</v>
      </c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8"/>
    </row>
    <row r="35" spans="1:166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</row>
    <row r="36" spans="1:166" ht="6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</row>
    <row r="37" spans="1:166" ht="15" hidden="1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</row>
    <row r="38" spans="1:166" ht="15" hidden="1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</row>
    <row r="39" spans="1:166" ht="15" hidden="1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</row>
    <row r="40" spans="1:166" ht="15" hidden="1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</row>
    <row r="41" spans="1:166" ht="15" hidden="1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</row>
    <row r="42" spans="1:166" ht="15" hidden="1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</row>
    <row r="43" spans="1:166" ht="15" hidden="1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</row>
    <row r="44" spans="1:166" ht="12.75" hidden="1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13" t="s">
        <v>4</v>
      </c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9" t="s">
        <v>135</v>
      </c>
    </row>
    <row r="45" spans="1:166" ht="12.7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</row>
    <row r="46" spans="1:166" ht="24" customHeight="1">
      <c r="A46" s="53" t="s">
        <v>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4"/>
      <c r="AK46" s="57" t="s">
        <v>99</v>
      </c>
      <c r="AL46" s="53"/>
      <c r="AM46" s="53"/>
      <c r="AN46" s="53"/>
      <c r="AO46" s="53"/>
      <c r="AP46" s="54"/>
      <c r="AQ46" s="57" t="s">
        <v>136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4"/>
      <c r="BC46" s="57" t="s">
        <v>137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4"/>
      <c r="BU46" s="57" t="s">
        <v>138</v>
      </c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4"/>
      <c r="CH46" s="47" t="s">
        <v>102</v>
      </c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9"/>
      <c r="EK46" s="47" t="s">
        <v>139</v>
      </c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82"/>
    </row>
    <row r="47" spans="1:166" ht="78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  <c r="AK47" s="58"/>
      <c r="AL47" s="55"/>
      <c r="AM47" s="55"/>
      <c r="AN47" s="55"/>
      <c r="AO47" s="55"/>
      <c r="AP47" s="56"/>
      <c r="AQ47" s="58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6"/>
      <c r="BC47" s="58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6"/>
      <c r="BU47" s="58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6"/>
      <c r="CH47" s="48" t="s">
        <v>140</v>
      </c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9"/>
      <c r="CX47" s="47" t="s">
        <v>15</v>
      </c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9"/>
      <c r="DK47" s="47" t="s">
        <v>16</v>
      </c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9"/>
      <c r="DX47" s="47" t="s">
        <v>17</v>
      </c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9"/>
      <c r="EK47" s="58" t="s">
        <v>141</v>
      </c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6"/>
      <c r="EX47" s="47" t="s">
        <v>142</v>
      </c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82"/>
    </row>
    <row r="48" spans="1:166" ht="14.25" customHeight="1">
      <c r="A48" s="51">
        <v>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2"/>
      <c r="AK48" s="41">
        <v>2</v>
      </c>
      <c r="AL48" s="42"/>
      <c r="AM48" s="42"/>
      <c r="AN48" s="42"/>
      <c r="AO48" s="42"/>
      <c r="AP48" s="43"/>
      <c r="AQ48" s="41">
        <v>3</v>
      </c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3"/>
      <c r="BC48" s="41">
        <v>4</v>
      </c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3"/>
      <c r="BU48" s="41">
        <v>5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3"/>
      <c r="CH48" s="41">
        <v>6</v>
      </c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3"/>
      <c r="CX48" s="41">
        <v>7</v>
      </c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3"/>
      <c r="DK48" s="41">
        <v>8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3"/>
      <c r="DX48" s="41">
        <v>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3"/>
      <c r="EK48" s="41">
        <v>10</v>
      </c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61">
        <v>11</v>
      </c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8"/>
    </row>
    <row r="49" spans="1:166" ht="15" customHeight="1">
      <c r="A49" s="62" t="s">
        <v>33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3" t="s">
        <v>34</v>
      </c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7">
        <v>2641893.5499999998</v>
      </c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>
        <v>2641893.5499999998</v>
      </c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>
        <v>729499.54</v>
      </c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>
        <f t="shared" ref="DX49:DX94" si="2">CH49+CX49+DK49</f>
        <v>729499.54</v>
      </c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>
        <f t="shared" ref="EK49:EK93" si="3">BC49-DX49</f>
        <v>1912394.0099999998</v>
      </c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>
        <f t="shared" ref="EX49:EX93" si="4">BU49-DX49</f>
        <v>1912394.0099999998</v>
      </c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8"/>
    </row>
    <row r="50" spans="1:166" ht="15" customHeight="1">
      <c r="A50" s="69" t="s">
        <v>106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70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4">
        <v>2641893.5499999998</v>
      </c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>
        <v>2641893.5499999998</v>
      </c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>
        <v>729499.54</v>
      </c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>
        <f t="shared" si="2"/>
        <v>729499.54</v>
      </c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>
        <f t="shared" si="3"/>
        <v>1912394.0099999998</v>
      </c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>
        <f t="shared" si="4"/>
        <v>1912394.0099999998</v>
      </c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8"/>
    </row>
    <row r="51" spans="1:166" ht="12.75">
      <c r="A51" s="80" t="s">
        <v>143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1"/>
      <c r="AK51" s="70"/>
      <c r="AL51" s="71"/>
      <c r="AM51" s="71"/>
      <c r="AN51" s="71"/>
      <c r="AO51" s="71"/>
      <c r="AP51" s="71"/>
      <c r="AQ51" s="71" t="s">
        <v>36</v>
      </c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4">
        <v>193515</v>
      </c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>
        <v>193515</v>
      </c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>
        <v>108238.83</v>
      </c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>
        <f t="shared" si="2"/>
        <v>108238.83</v>
      </c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>
        <f t="shared" si="3"/>
        <v>85276.17</v>
      </c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>
        <f t="shared" si="4"/>
        <v>85276.17</v>
      </c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8"/>
    </row>
    <row r="52" spans="1:166" ht="12.75">
      <c r="A52" s="80" t="s">
        <v>143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1"/>
      <c r="AK52" s="70"/>
      <c r="AL52" s="71"/>
      <c r="AM52" s="71"/>
      <c r="AN52" s="71"/>
      <c r="AO52" s="71"/>
      <c r="AP52" s="71"/>
      <c r="AQ52" s="71" t="s">
        <v>37</v>
      </c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4">
        <v>17075.46</v>
      </c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>
        <v>17075.46</v>
      </c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>
        <v>17075.46</v>
      </c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>
        <f t="shared" si="2"/>
        <v>17075.46</v>
      </c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>
        <f t="shared" si="3"/>
        <v>0</v>
      </c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>
        <f t="shared" si="4"/>
        <v>0</v>
      </c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8"/>
    </row>
    <row r="53" spans="1:166" ht="24.2" customHeight="1">
      <c r="A53" s="80" t="s">
        <v>144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1"/>
      <c r="AK53" s="70"/>
      <c r="AL53" s="71"/>
      <c r="AM53" s="71"/>
      <c r="AN53" s="71"/>
      <c r="AO53" s="71"/>
      <c r="AP53" s="71"/>
      <c r="AQ53" s="71" t="s">
        <v>38</v>
      </c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4">
        <v>58485</v>
      </c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>
        <v>58485</v>
      </c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>
        <v>32679.53</v>
      </c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>
        <f t="shared" si="2"/>
        <v>32679.53</v>
      </c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>
        <f t="shared" si="3"/>
        <v>25805.47</v>
      </c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>
        <f t="shared" si="4"/>
        <v>25805.47</v>
      </c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8"/>
    </row>
    <row r="54" spans="1:166" ht="24.2" customHeight="1">
      <c r="A54" s="80" t="s">
        <v>144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1"/>
      <c r="AK54" s="70"/>
      <c r="AL54" s="71"/>
      <c r="AM54" s="71"/>
      <c r="AN54" s="71"/>
      <c r="AO54" s="71"/>
      <c r="AP54" s="71"/>
      <c r="AQ54" s="71" t="s">
        <v>39</v>
      </c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4">
        <v>5156.79</v>
      </c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>
        <v>5156.79</v>
      </c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>
        <v>5156.79</v>
      </c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>
        <f t="shared" si="2"/>
        <v>5156.79</v>
      </c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>
        <f t="shared" si="3"/>
        <v>0</v>
      </c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>
        <f t="shared" si="4"/>
        <v>0</v>
      </c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8"/>
    </row>
    <row r="55" spans="1:166" ht="12.75">
      <c r="A55" s="80" t="s">
        <v>145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1"/>
      <c r="AK55" s="70"/>
      <c r="AL55" s="71"/>
      <c r="AM55" s="71"/>
      <c r="AN55" s="71"/>
      <c r="AO55" s="71"/>
      <c r="AP55" s="71"/>
      <c r="AQ55" s="71" t="s">
        <v>40</v>
      </c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4">
        <v>12766</v>
      </c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>
        <v>12766</v>
      </c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>
        <f t="shared" si="2"/>
        <v>0</v>
      </c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>
        <f t="shared" si="3"/>
        <v>12766</v>
      </c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>
        <f t="shared" si="4"/>
        <v>12766</v>
      </c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8"/>
    </row>
    <row r="56" spans="1:166" ht="24.2" customHeight="1">
      <c r="A56" s="80" t="s">
        <v>146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1"/>
      <c r="AK56" s="70"/>
      <c r="AL56" s="71"/>
      <c r="AM56" s="71"/>
      <c r="AN56" s="71"/>
      <c r="AO56" s="71"/>
      <c r="AP56" s="71"/>
      <c r="AQ56" s="71" t="s">
        <v>41</v>
      </c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4">
        <v>4000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>
        <v>4000</v>
      </c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>
        <f t="shared" si="2"/>
        <v>0</v>
      </c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>
        <f t="shared" si="3"/>
        <v>4000</v>
      </c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>
        <f t="shared" si="4"/>
        <v>4000</v>
      </c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8"/>
    </row>
    <row r="57" spans="1:166" ht="12.75">
      <c r="A57" s="80" t="s">
        <v>147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1"/>
      <c r="AK57" s="70"/>
      <c r="AL57" s="71"/>
      <c r="AM57" s="71"/>
      <c r="AN57" s="71"/>
      <c r="AO57" s="71"/>
      <c r="AP57" s="71"/>
      <c r="AQ57" s="71" t="s">
        <v>42</v>
      </c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4">
        <v>5550</v>
      </c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>
        <v>5550</v>
      </c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>
        <v>2561.63</v>
      </c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>
        <f t="shared" si="2"/>
        <v>2561.63</v>
      </c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>
        <f t="shared" si="3"/>
        <v>2988.37</v>
      </c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>
        <f t="shared" si="4"/>
        <v>2988.37</v>
      </c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8"/>
    </row>
    <row r="58" spans="1:166" ht="12.75">
      <c r="A58" s="80" t="s">
        <v>147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1"/>
      <c r="AK58" s="70"/>
      <c r="AL58" s="71"/>
      <c r="AM58" s="71"/>
      <c r="AN58" s="71"/>
      <c r="AO58" s="71"/>
      <c r="AP58" s="71"/>
      <c r="AQ58" s="71" t="s">
        <v>43</v>
      </c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4">
        <v>32010</v>
      </c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>
        <v>32010</v>
      </c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>
        <v>16081.6</v>
      </c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>
        <f t="shared" si="2"/>
        <v>16081.6</v>
      </c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>
        <f t="shared" si="3"/>
        <v>15928.4</v>
      </c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>
        <f t="shared" si="4"/>
        <v>15928.4</v>
      </c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8"/>
    </row>
    <row r="59" spans="1:166" ht="12.75">
      <c r="A59" s="80" t="s">
        <v>147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1"/>
      <c r="AK59" s="70"/>
      <c r="AL59" s="71"/>
      <c r="AM59" s="71"/>
      <c r="AN59" s="71"/>
      <c r="AO59" s="71"/>
      <c r="AP59" s="71"/>
      <c r="AQ59" s="71" t="s">
        <v>44</v>
      </c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4">
        <v>13304</v>
      </c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>
        <v>13304</v>
      </c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>
        <f t="shared" si="2"/>
        <v>0</v>
      </c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>
        <f t="shared" si="3"/>
        <v>13304</v>
      </c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>
        <f t="shared" si="4"/>
        <v>13304</v>
      </c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8"/>
    </row>
    <row r="60" spans="1:166" ht="24.2" customHeight="1">
      <c r="A60" s="80" t="s">
        <v>148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1"/>
      <c r="AK60" s="70"/>
      <c r="AL60" s="71"/>
      <c r="AM60" s="71"/>
      <c r="AN60" s="71"/>
      <c r="AO60" s="71"/>
      <c r="AP60" s="71"/>
      <c r="AQ60" s="71" t="s">
        <v>45</v>
      </c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4">
        <v>12000</v>
      </c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>
        <v>12000</v>
      </c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>
        <f t="shared" si="2"/>
        <v>0</v>
      </c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>
        <f t="shared" si="3"/>
        <v>12000</v>
      </c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>
        <f t="shared" si="4"/>
        <v>12000</v>
      </c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8"/>
    </row>
    <row r="61" spans="1:166" ht="24.2" customHeight="1">
      <c r="A61" s="80" t="s">
        <v>148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1"/>
      <c r="AK61" s="70"/>
      <c r="AL61" s="71"/>
      <c r="AM61" s="71"/>
      <c r="AN61" s="71"/>
      <c r="AO61" s="71"/>
      <c r="AP61" s="71"/>
      <c r="AQ61" s="71" t="s">
        <v>46</v>
      </c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4">
        <v>15000</v>
      </c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>
        <v>15000</v>
      </c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>
        <v>15000</v>
      </c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>
        <f t="shared" si="2"/>
        <v>15000</v>
      </c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>
        <f t="shared" si="3"/>
        <v>0</v>
      </c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>
        <f t="shared" si="4"/>
        <v>0</v>
      </c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8"/>
    </row>
    <row r="62" spans="1:166" ht="24.2" customHeight="1">
      <c r="A62" s="80" t="s">
        <v>148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1"/>
      <c r="AK62" s="70"/>
      <c r="AL62" s="71"/>
      <c r="AM62" s="71"/>
      <c r="AN62" s="71"/>
      <c r="AO62" s="71"/>
      <c r="AP62" s="71"/>
      <c r="AQ62" s="71" t="s">
        <v>47</v>
      </c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4">
        <v>2000</v>
      </c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>
        <v>2000</v>
      </c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>
        <f t="shared" si="2"/>
        <v>0</v>
      </c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>
        <f t="shared" si="3"/>
        <v>2000</v>
      </c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>
        <f t="shared" si="4"/>
        <v>2000</v>
      </c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8"/>
    </row>
    <row r="63" spans="1:166" ht="24.2" customHeight="1">
      <c r="A63" s="80" t="s">
        <v>148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70"/>
      <c r="AL63" s="71"/>
      <c r="AM63" s="71"/>
      <c r="AN63" s="71"/>
      <c r="AO63" s="71"/>
      <c r="AP63" s="71"/>
      <c r="AQ63" s="71" t="s">
        <v>48</v>
      </c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4">
        <v>11159</v>
      </c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>
        <v>11159</v>
      </c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>
        <v>11088</v>
      </c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>
        <f t="shared" si="2"/>
        <v>11088</v>
      </c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>
        <f t="shared" si="3"/>
        <v>71</v>
      </c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>
        <f t="shared" si="4"/>
        <v>71</v>
      </c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8"/>
    </row>
    <row r="64" spans="1:166" ht="12.75">
      <c r="A64" s="80" t="s">
        <v>143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1"/>
      <c r="AK64" s="70"/>
      <c r="AL64" s="71"/>
      <c r="AM64" s="71"/>
      <c r="AN64" s="71"/>
      <c r="AO64" s="71"/>
      <c r="AP64" s="71"/>
      <c r="AQ64" s="71" t="s">
        <v>49</v>
      </c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4">
        <v>130586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>
        <v>130586</v>
      </c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>
        <v>88102.6</v>
      </c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>
        <f t="shared" si="2"/>
        <v>88102.6</v>
      </c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>
        <f t="shared" si="3"/>
        <v>42483.399999999994</v>
      </c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>
        <f t="shared" si="4"/>
        <v>42483.399999999994</v>
      </c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8"/>
    </row>
    <row r="65" spans="1:166" ht="12.75">
      <c r="A65" s="80" t="s">
        <v>143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  <c r="AK65" s="70"/>
      <c r="AL65" s="71"/>
      <c r="AM65" s="71"/>
      <c r="AN65" s="71"/>
      <c r="AO65" s="71"/>
      <c r="AP65" s="71"/>
      <c r="AQ65" s="71" t="s">
        <v>50</v>
      </c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4">
        <v>9713.2099999999991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>
        <v>9713.2099999999991</v>
      </c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>
        <v>9713.2099999999991</v>
      </c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>
        <f t="shared" si="2"/>
        <v>9713.2099999999991</v>
      </c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>
        <f t="shared" si="3"/>
        <v>0</v>
      </c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>
        <f t="shared" si="4"/>
        <v>0</v>
      </c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8"/>
    </row>
    <row r="66" spans="1:166" ht="24.2" customHeight="1">
      <c r="A66" s="80" t="s">
        <v>144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1"/>
      <c r="AK66" s="70"/>
      <c r="AL66" s="71"/>
      <c r="AM66" s="71"/>
      <c r="AN66" s="71"/>
      <c r="AO66" s="71"/>
      <c r="AP66" s="71"/>
      <c r="AQ66" s="71" t="s">
        <v>51</v>
      </c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4">
        <v>39414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>
        <v>39414</v>
      </c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>
        <v>25881.21</v>
      </c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>
        <f t="shared" si="2"/>
        <v>25881.21</v>
      </c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>
        <f t="shared" si="3"/>
        <v>13532.79</v>
      </c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>
        <f t="shared" si="4"/>
        <v>13532.79</v>
      </c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8"/>
    </row>
    <row r="67" spans="1:166" ht="24.2" customHeight="1">
      <c r="A67" s="80" t="s">
        <v>144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1"/>
      <c r="AK67" s="70"/>
      <c r="AL67" s="71"/>
      <c r="AM67" s="71"/>
      <c r="AN67" s="71"/>
      <c r="AO67" s="71"/>
      <c r="AP67" s="71"/>
      <c r="AQ67" s="71" t="s">
        <v>52</v>
      </c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4">
        <v>2933.54</v>
      </c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>
        <v>2933.54</v>
      </c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>
        <v>2933.54</v>
      </c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>
        <f t="shared" si="2"/>
        <v>2933.54</v>
      </c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>
        <f t="shared" si="3"/>
        <v>0</v>
      </c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>
        <f t="shared" si="4"/>
        <v>0</v>
      </c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8"/>
    </row>
    <row r="68" spans="1:166" ht="24.2" customHeight="1">
      <c r="A68" s="80" t="s">
        <v>148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1"/>
      <c r="AK68" s="70"/>
      <c r="AL68" s="71"/>
      <c r="AM68" s="71"/>
      <c r="AN68" s="71"/>
      <c r="AO68" s="71"/>
      <c r="AP68" s="71"/>
      <c r="AQ68" s="71" t="s">
        <v>53</v>
      </c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4">
        <v>1500</v>
      </c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>
        <v>1500</v>
      </c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>
        <v>1500</v>
      </c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>
        <f t="shared" si="2"/>
        <v>1500</v>
      </c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>
        <f t="shared" si="3"/>
        <v>0</v>
      </c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>
        <f t="shared" si="4"/>
        <v>0</v>
      </c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8"/>
    </row>
    <row r="69" spans="1:166" ht="24.2" customHeight="1">
      <c r="A69" s="80" t="s">
        <v>146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1"/>
      <c r="AK69" s="70"/>
      <c r="AL69" s="71"/>
      <c r="AM69" s="71"/>
      <c r="AN69" s="71"/>
      <c r="AO69" s="71"/>
      <c r="AP69" s="71"/>
      <c r="AQ69" s="71" t="s">
        <v>54</v>
      </c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4">
        <v>56100</v>
      </c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>
        <v>56100</v>
      </c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>
        <v>28602</v>
      </c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>
        <f t="shared" si="2"/>
        <v>28602</v>
      </c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>
        <f t="shared" si="3"/>
        <v>27498</v>
      </c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>
        <f t="shared" si="4"/>
        <v>27498</v>
      </c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8"/>
    </row>
    <row r="70" spans="1:166" ht="24.2" customHeight="1">
      <c r="A70" s="80" t="s">
        <v>146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1"/>
      <c r="AK70" s="70"/>
      <c r="AL70" s="71"/>
      <c r="AM70" s="71"/>
      <c r="AN70" s="71"/>
      <c r="AO70" s="71"/>
      <c r="AP70" s="71"/>
      <c r="AQ70" s="71" t="s">
        <v>55</v>
      </c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4">
        <v>3900</v>
      </c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>
        <v>3900</v>
      </c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>
        <f t="shared" si="2"/>
        <v>0</v>
      </c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>
        <f t="shared" si="3"/>
        <v>3900</v>
      </c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>
        <f t="shared" si="4"/>
        <v>3900</v>
      </c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8"/>
    </row>
    <row r="71" spans="1:166" ht="12.75">
      <c r="A71" s="80" t="s">
        <v>147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1"/>
      <c r="AK71" s="70"/>
      <c r="AL71" s="71"/>
      <c r="AM71" s="71"/>
      <c r="AN71" s="71"/>
      <c r="AO71" s="71"/>
      <c r="AP71" s="71"/>
      <c r="AQ71" s="71" t="s">
        <v>56</v>
      </c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4">
        <v>3000</v>
      </c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>
        <v>3000</v>
      </c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>
        <f t="shared" si="2"/>
        <v>0</v>
      </c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>
        <f t="shared" si="3"/>
        <v>3000</v>
      </c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>
        <f t="shared" si="4"/>
        <v>3000</v>
      </c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8"/>
    </row>
    <row r="72" spans="1:166" ht="12.75">
      <c r="A72" s="80" t="s">
        <v>147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1"/>
      <c r="AK72" s="70"/>
      <c r="AL72" s="71"/>
      <c r="AM72" s="71"/>
      <c r="AN72" s="71"/>
      <c r="AO72" s="71"/>
      <c r="AP72" s="71"/>
      <c r="AQ72" s="71" t="s">
        <v>57</v>
      </c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4">
        <v>24800</v>
      </c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>
        <v>24800</v>
      </c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>
        <v>24711</v>
      </c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>
        <f t="shared" si="2"/>
        <v>24711</v>
      </c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>
        <f t="shared" si="3"/>
        <v>89</v>
      </c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>
        <f t="shared" si="4"/>
        <v>89</v>
      </c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8"/>
    </row>
    <row r="73" spans="1:166" ht="12.75">
      <c r="A73" s="80" t="s">
        <v>147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1"/>
      <c r="AK73" s="70"/>
      <c r="AL73" s="71"/>
      <c r="AM73" s="71"/>
      <c r="AN73" s="71"/>
      <c r="AO73" s="71"/>
      <c r="AP73" s="71"/>
      <c r="AQ73" s="71" t="s">
        <v>58</v>
      </c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4">
        <v>30000</v>
      </c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>
        <v>30000</v>
      </c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>
        <f t="shared" si="2"/>
        <v>0</v>
      </c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>
        <f t="shared" si="3"/>
        <v>30000</v>
      </c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>
        <f t="shared" si="4"/>
        <v>30000</v>
      </c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8"/>
    </row>
    <row r="74" spans="1:166" ht="12.75">
      <c r="A74" s="80" t="s">
        <v>147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1"/>
      <c r="AK74" s="70"/>
      <c r="AL74" s="71"/>
      <c r="AM74" s="71"/>
      <c r="AN74" s="71"/>
      <c r="AO74" s="71"/>
      <c r="AP74" s="71"/>
      <c r="AQ74" s="71" t="s">
        <v>59</v>
      </c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4">
        <v>4500</v>
      </c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>
        <v>4500</v>
      </c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>
        <v>4483.2</v>
      </c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>
        <f t="shared" si="2"/>
        <v>4483.2</v>
      </c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>
        <f t="shared" si="3"/>
        <v>16.800000000000182</v>
      </c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>
        <f t="shared" si="4"/>
        <v>16.800000000000182</v>
      </c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8"/>
    </row>
    <row r="75" spans="1:166" ht="12.75">
      <c r="A75" s="80" t="s">
        <v>147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1"/>
      <c r="AK75" s="70"/>
      <c r="AL75" s="71"/>
      <c r="AM75" s="71"/>
      <c r="AN75" s="71"/>
      <c r="AO75" s="71"/>
      <c r="AP75" s="71"/>
      <c r="AQ75" s="71" t="s">
        <v>60</v>
      </c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4">
        <v>3000</v>
      </c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>
        <v>3000</v>
      </c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>
        <v>3000</v>
      </c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>
        <f t="shared" si="2"/>
        <v>3000</v>
      </c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>
        <f t="shared" si="3"/>
        <v>0</v>
      </c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>
        <f t="shared" si="4"/>
        <v>0</v>
      </c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8"/>
    </row>
    <row r="76" spans="1:166" ht="12.75">
      <c r="A76" s="80" t="s">
        <v>143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1"/>
      <c r="AK76" s="70"/>
      <c r="AL76" s="71"/>
      <c r="AM76" s="71"/>
      <c r="AN76" s="71"/>
      <c r="AO76" s="71"/>
      <c r="AP76" s="71"/>
      <c r="AQ76" s="71" t="s">
        <v>61</v>
      </c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4">
        <v>58840</v>
      </c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>
        <v>58840</v>
      </c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>
        <v>30643.99</v>
      </c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>
        <f t="shared" si="2"/>
        <v>30643.99</v>
      </c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>
        <f t="shared" si="3"/>
        <v>28196.01</v>
      </c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>
        <f t="shared" si="4"/>
        <v>28196.01</v>
      </c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8"/>
    </row>
    <row r="77" spans="1:166" ht="24.2" customHeight="1">
      <c r="A77" s="80" t="s">
        <v>144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1"/>
      <c r="AK77" s="70"/>
      <c r="AL77" s="71"/>
      <c r="AM77" s="71"/>
      <c r="AN77" s="71"/>
      <c r="AO77" s="71"/>
      <c r="AP77" s="71"/>
      <c r="AQ77" s="71" t="s">
        <v>62</v>
      </c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4">
        <v>17770</v>
      </c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>
        <v>17770</v>
      </c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>
        <v>9414.43</v>
      </c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>
        <f t="shared" si="2"/>
        <v>9414.43</v>
      </c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>
        <f t="shared" si="3"/>
        <v>8355.57</v>
      </c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>
        <f t="shared" si="4"/>
        <v>8355.57</v>
      </c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8"/>
    </row>
    <row r="78" spans="1:166" ht="12.75">
      <c r="A78" s="80" t="s">
        <v>145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1"/>
      <c r="AK78" s="70"/>
      <c r="AL78" s="71"/>
      <c r="AM78" s="71"/>
      <c r="AN78" s="71"/>
      <c r="AO78" s="71"/>
      <c r="AP78" s="71"/>
      <c r="AQ78" s="71" t="s">
        <v>63</v>
      </c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4">
        <v>1840</v>
      </c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>
        <v>1840</v>
      </c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>
        <f t="shared" si="2"/>
        <v>0</v>
      </c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>
        <f t="shared" si="3"/>
        <v>1840</v>
      </c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>
        <f t="shared" si="4"/>
        <v>1840</v>
      </c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8"/>
    </row>
    <row r="79" spans="1:166" ht="24.2" customHeight="1">
      <c r="A79" s="80" t="s">
        <v>148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1"/>
      <c r="AK79" s="70"/>
      <c r="AL79" s="71"/>
      <c r="AM79" s="71"/>
      <c r="AN79" s="71"/>
      <c r="AO79" s="71"/>
      <c r="AP79" s="71"/>
      <c r="AQ79" s="71" t="s">
        <v>64</v>
      </c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4">
        <v>4450</v>
      </c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>
        <v>4450</v>
      </c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>
        <f t="shared" si="2"/>
        <v>0</v>
      </c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>
        <f t="shared" si="3"/>
        <v>4450</v>
      </c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>
        <f t="shared" si="4"/>
        <v>4450</v>
      </c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8"/>
    </row>
    <row r="80" spans="1:166" ht="24.2" customHeight="1">
      <c r="A80" s="80" t="s">
        <v>146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1"/>
      <c r="AK80" s="70"/>
      <c r="AL80" s="71"/>
      <c r="AM80" s="71"/>
      <c r="AN80" s="71"/>
      <c r="AO80" s="71"/>
      <c r="AP80" s="71"/>
      <c r="AQ80" s="71" t="s">
        <v>65</v>
      </c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4">
        <v>636000</v>
      </c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>
        <v>636000</v>
      </c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>
        <f t="shared" si="2"/>
        <v>0</v>
      </c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>
        <f t="shared" si="3"/>
        <v>636000</v>
      </c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>
        <f t="shared" si="4"/>
        <v>636000</v>
      </c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8"/>
    </row>
    <row r="81" spans="1:166" ht="24.2" customHeight="1">
      <c r="A81" s="80" t="s">
        <v>146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1"/>
      <c r="AK81" s="70"/>
      <c r="AL81" s="71"/>
      <c r="AM81" s="71"/>
      <c r="AN81" s="71"/>
      <c r="AO81" s="71"/>
      <c r="AP81" s="71"/>
      <c r="AQ81" s="71" t="s">
        <v>66</v>
      </c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4">
        <v>178776.64</v>
      </c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>
        <v>178776.64</v>
      </c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>
        <f t="shared" si="2"/>
        <v>0</v>
      </c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>
        <f t="shared" si="3"/>
        <v>178776.64</v>
      </c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>
        <f t="shared" si="4"/>
        <v>178776.64</v>
      </c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8"/>
    </row>
    <row r="82" spans="1:166" ht="12.75">
      <c r="A82" s="80" t="s">
        <v>149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1"/>
      <c r="AK82" s="70"/>
      <c r="AL82" s="71"/>
      <c r="AM82" s="71"/>
      <c r="AN82" s="71"/>
      <c r="AO82" s="71"/>
      <c r="AP82" s="71"/>
      <c r="AQ82" s="71" t="s">
        <v>67</v>
      </c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4">
        <v>217157</v>
      </c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>
        <v>217157</v>
      </c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>
        <f t="shared" si="2"/>
        <v>0</v>
      </c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>
        <f t="shared" si="3"/>
        <v>217157</v>
      </c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>
        <f t="shared" si="4"/>
        <v>217157</v>
      </c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8"/>
    </row>
    <row r="83" spans="1:166" ht="12.75">
      <c r="A83" s="80" t="s">
        <v>149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1"/>
      <c r="AK83" s="70"/>
      <c r="AL83" s="71"/>
      <c r="AM83" s="71"/>
      <c r="AN83" s="71"/>
      <c r="AO83" s="71"/>
      <c r="AP83" s="71"/>
      <c r="AQ83" s="71" t="s">
        <v>68</v>
      </c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4">
        <v>8443</v>
      </c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>
        <v>8443</v>
      </c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>
        <f t="shared" si="2"/>
        <v>0</v>
      </c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>
        <f t="shared" si="3"/>
        <v>8443</v>
      </c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>
        <f t="shared" si="4"/>
        <v>8443</v>
      </c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8"/>
    </row>
    <row r="84" spans="1:166" ht="24.2" customHeight="1">
      <c r="A84" s="80" t="s">
        <v>146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1"/>
      <c r="AK84" s="70"/>
      <c r="AL84" s="71"/>
      <c r="AM84" s="71"/>
      <c r="AN84" s="71"/>
      <c r="AO84" s="71"/>
      <c r="AP84" s="71"/>
      <c r="AQ84" s="71" t="s">
        <v>69</v>
      </c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4">
        <v>20000</v>
      </c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>
        <v>20000</v>
      </c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>
        <f t="shared" si="2"/>
        <v>0</v>
      </c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>
        <f t="shared" si="3"/>
        <v>20000</v>
      </c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>
        <f t="shared" si="4"/>
        <v>20000</v>
      </c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8"/>
    </row>
    <row r="85" spans="1:166" ht="12.75">
      <c r="A85" s="80" t="s">
        <v>147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1"/>
      <c r="AK85" s="70"/>
      <c r="AL85" s="71"/>
      <c r="AM85" s="71"/>
      <c r="AN85" s="71"/>
      <c r="AO85" s="71"/>
      <c r="AP85" s="71"/>
      <c r="AQ85" s="71" t="s">
        <v>70</v>
      </c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4">
        <v>130256.4</v>
      </c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>
        <v>130256.4</v>
      </c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>
        <v>30000</v>
      </c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>
        <f t="shared" si="2"/>
        <v>30000</v>
      </c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>
        <f t="shared" si="3"/>
        <v>100256.4</v>
      </c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>
        <f t="shared" si="4"/>
        <v>100256.4</v>
      </c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8"/>
    </row>
    <row r="86" spans="1:166" ht="24.2" customHeight="1">
      <c r="A86" s="80" t="s">
        <v>148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1"/>
      <c r="AK86" s="70"/>
      <c r="AL86" s="71"/>
      <c r="AM86" s="71"/>
      <c r="AN86" s="71"/>
      <c r="AO86" s="71"/>
      <c r="AP86" s="71"/>
      <c r="AQ86" s="71" t="s">
        <v>71</v>
      </c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4">
        <v>23439.200000000001</v>
      </c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>
        <v>23439.200000000001</v>
      </c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>
        <f t="shared" si="2"/>
        <v>0</v>
      </c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>
        <f t="shared" si="3"/>
        <v>23439.200000000001</v>
      </c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>
        <f t="shared" si="4"/>
        <v>23439.200000000001</v>
      </c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8"/>
    </row>
    <row r="87" spans="1:166" ht="24.2" customHeight="1">
      <c r="A87" s="80" t="s">
        <v>148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1"/>
      <c r="AK87" s="70"/>
      <c r="AL87" s="71"/>
      <c r="AM87" s="71"/>
      <c r="AN87" s="71"/>
      <c r="AO87" s="71"/>
      <c r="AP87" s="71"/>
      <c r="AQ87" s="71" t="s">
        <v>72</v>
      </c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4">
        <v>3500</v>
      </c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>
        <v>3500</v>
      </c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>
        <v>3500</v>
      </c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>
        <f t="shared" si="2"/>
        <v>3500</v>
      </c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>
        <f t="shared" si="3"/>
        <v>0</v>
      </c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>
        <f t="shared" si="4"/>
        <v>0</v>
      </c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8"/>
    </row>
    <row r="88" spans="1:166" ht="24.2" customHeight="1">
      <c r="A88" s="80" t="s">
        <v>146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1"/>
      <c r="AK88" s="70"/>
      <c r="AL88" s="71"/>
      <c r="AM88" s="71"/>
      <c r="AN88" s="71"/>
      <c r="AO88" s="71"/>
      <c r="AP88" s="71"/>
      <c r="AQ88" s="71" t="s">
        <v>73</v>
      </c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4">
        <v>20000</v>
      </c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>
        <v>20000</v>
      </c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>
        <f t="shared" si="2"/>
        <v>0</v>
      </c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>
        <f t="shared" si="3"/>
        <v>20000</v>
      </c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>
        <f t="shared" si="4"/>
        <v>20000</v>
      </c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8"/>
    </row>
    <row r="89" spans="1:166" ht="24.2" customHeight="1">
      <c r="A89" s="80" t="s">
        <v>146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1"/>
      <c r="AK89" s="70"/>
      <c r="AL89" s="71"/>
      <c r="AM89" s="71"/>
      <c r="AN89" s="71"/>
      <c r="AO89" s="71"/>
      <c r="AP89" s="71"/>
      <c r="AQ89" s="71" t="s">
        <v>74</v>
      </c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4">
        <v>138400</v>
      </c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>
        <v>138400</v>
      </c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>
        <f t="shared" si="2"/>
        <v>0</v>
      </c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>
        <f t="shared" si="3"/>
        <v>138400</v>
      </c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>
        <f t="shared" si="4"/>
        <v>138400</v>
      </c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8"/>
    </row>
    <row r="90" spans="1:166" ht="12.75">
      <c r="A90" s="80" t="s">
        <v>143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1"/>
      <c r="AK90" s="70"/>
      <c r="AL90" s="71"/>
      <c r="AM90" s="71"/>
      <c r="AN90" s="71"/>
      <c r="AO90" s="71"/>
      <c r="AP90" s="71"/>
      <c r="AQ90" s="71" t="s">
        <v>75</v>
      </c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4">
        <v>63408.31</v>
      </c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>
        <v>63408.31</v>
      </c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>
        <v>57404.31</v>
      </c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>
        <f t="shared" si="2"/>
        <v>57404.31</v>
      </c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>
        <f t="shared" si="3"/>
        <v>6004</v>
      </c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>
        <f t="shared" si="4"/>
        <v>6004</v>
      </c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8"/>
    </row>
    <row r="91" spans="1:166" ht="12.75">
      <c r="A91" s="80" t="s">
        <v>143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1"/>
      <c r="AK91" s="70"/>
      <c r="AL91" s="71"/>
      <c r="AM91" s="71"/>
      <c r="AN91" s="71"/>
      <c r="AO91" s="71"/>
      <c r="AP91" s="71"/>
      <c r="AQ91" s="71" t="s">
        <v>76</v>
      </c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4">
        <v>314427</v>
      </c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>
        <v>314427</v>
      </c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>
        <v>141566.22</v>
      </c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>
        <f t="shared" si="2"/>
        <v>141566.22</v>
      </c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>
        <f t="shared" si="3"/>
        <v>172860.78</v>
      </c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>
        <f t="shared" si="4"/>
        <v>172860.78</v>
      </c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8"/>
    </row>
    <row r="92" spans="1:166" ht="24.2" customHeight="1">
      <c r="A92" s="80" t="s">
        <v>144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1"/>
      <c r="AK92" s="70"/>
      <c r="AL92" s="71"/>
      <c r="AM92" s="71"/>
      <c r="AN92" s="71"/>
      <c r="AO92" s="71"/>
      <c r="AP92" s="71"/>
      <c r="AQ92" s="71" t="s">
        <v>77</v>
      </c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4">
        <v>19145</v>
      </c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>
        <v>19145</v>
      </c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>
        <v>17333</v>
      </c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>
        <f t="shared" si="2"/>
        <v>17333</v>
      </c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>
        <f t="shared" si="3"/>
        <v>1812</v>
      </c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>
        <f t="shared" si="4"/>
        <v>1812</v>
      </c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8"/>
    </row>
    <row r="93" spans="1:166" ht="24.2" customHeight="1">
      <c r="A93" s="80" t="s">
        <v>144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1"/>
      <c r="AK93" s="70"/>
      <c r="AL93" s="71"/>
      <c r="AM93" s="71"/>
      <c r="AN93" s="71"/>
      <c r="AO93" s="71"/>
      <c r="AP93" s="71"/>
      <c r="AQ93" s="71" t="s">
        <v>78</v>
      </c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4">
        <v>94573</v>
      </c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>
        <v>94573</v>
      </c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>
        <v>42828.99</v>
      </c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>
        <f t="shared" si="2"/>
        <v>42828.99</v>
      </c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>
        <f t="shared" si="3"/>
        <v>51744.01</v>
      </c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>
        <f t="shared" si="4"/>
        <v>51744.01</v>
      </c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8"/>
    </row>
    <row r="94" spans="1:166" ht="24" customHeight="1">
      <c r="A94" s="85" t="s">
        <v>79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6"/>
      <c r="AK94" s="87" t="s">
        <v>80</v>
      </c>
      <c r="AL94" s="88"/>
      <c r="AM94" s="88"/>
      <c r="AN94" s="88"/>
      <c r="AO94" s="88"/>
      <c r="AP94" s="88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4">
        <v>-835640.24</v>
      </c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>
        <v>-835640.24</v>
      </c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>
        <v>-56510.2</v>
      </c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74">
        <f t="shared" si="2"/>
        <v>-56510.2</v>
      </c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90"/>
    </row>
    <row r="95" spans="1:166" ht="20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</row>
    <row r="96" spans="1:166" ht="35.25" hidden="1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</row>
    <row r="97" spans="1:166" ht="35.25" hidden="1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</row>
    <row r="98" spans="1:166" ht="12" hidden="1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</row>
    <row r="99" spans="1:166" ht="8.25" hidden="1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</row>
    <row r="100" spans="1:166" ht="9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</row>
    <row r="101" spans="1:166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13" t="s">
        <v>150</v>
      </c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13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9" t="s">
        <v>151</v>
      </c>
    </row>
    <row r="102" spans="1:166" ht="12.75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3"/>
      <c r="EF102" s="83"/>
      <c r="EG102" s="83"/>
      <c r="EH102" s="83"/>
      <c r="EI102" s="83"/>
      <c r="EJ102" s="83"/>
      <c r="EK102" s="83"/>
      <c r="EL102" s="83"/>
      <c r="EM102" s="83"/>
      <c r="EN102" s="83"/>
      <c r="EO102" s="83"/>
      <c r="EP102" s="83"/>
      <c r="EQ102" s="83"/>
      <c r="ER102" s="83"/>
      <c r="ES102" s="83"/>
      <c r="ET102" s="83"/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3"/>
      <c r="FF102" s="83"/>
      <c r="FG102" s="83"/>
      <c r="FH102" s="83"/>
      <c r="FI102" s="83"/>
      <c r="FJ102" s="83"/>
    </row>
    <row r="103" spans="1:166" ht="11.25" customHeight="1">
      <c r="A103" s="53" t="s">
        <v>5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4"/>
      <c r="AP103" s="57" t="s">
        <v>99</v>
      </c>
      <c r="AQ103" s="53"/>
      <c r="AR103" s="53"/>
      <c r="AS103" s="53"/>
      <c r="AT103" s="53"/>
      <c r="AU103" s="54"/>
      <c r="AV103" s="57" t="s">
        <v>152</v>
      </c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4"/>
      <c r="BL103" s="57" t="s">
        <v>137</v>
      </c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4"/>
      <c r="CF103" s="47" t="s">
        <v>102</v>
      </c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9"/>
      <c r="ET103" s="57" t="s">
        <v>13</v>
      </c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9"/>
    </row>
    <row r="104" spans="1:166" ht="69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6"/>
      <c r="AP104" s="58"/>
      <c r="AQ104" s="55"/>
      <c r="AR104" s="55"/>
      <c r="AS104" s="55"/>
      <c r="AT104" s="55"/>
      <c r="AU104" s="56"/>
      <c r="AV104" s="58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6"/>
      <c r="BL104" s="58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6"/>
      <c r="CF104" s="48" t="s">
        <v>153</v>
      </c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9"/>
      <c r="CW104" s="47" t="s">
        <v>15</v>
      </c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9"/>
      <c r="DN104" s="47" t="s">
        <v>16</v>
      </c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9"/>
      <c r="EE104" s="47" t="s">
        <v>17</v>
      </c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9"/>
      <c r="ET104" s="58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60"/>
    </row>
    <row r="105" spans="1:166" ht="12" customHeight="1">
      <c r="A105" s="51">
        <v>1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2"/>
      <c r="AP105" s="41">
        <v>2</v>
      </c>
      <c r="AQ105" s="42"/>
      <c r="AR105" s="42"/>
      <c r="AS105" s="42"/>
      <c r="AT105" s="42"/>
      <c r="AU105" s="43"/>
      <c r="AV105" s="41">
        <v>3</v>
      </c>
      <c r="AW105" s="42"/>
      <c r="AX105" s="42"/>
      <c r="AY105" s="42"/>
      <c r="AZ105" s="42"/>
      <c r="BA105" s="42"/>
      <c r="BB105" s="42"/>
      <c r="BC105" s="42"/>
      <c r="BD105" s="42"/>
      <c r="BE105" s="27"/>
      <c r="BF105" s="27"/>
      <c r="BG105" s="27"/>
      <c r="BH105" s="27"/>
      <c r="BI105" s="27"/>
      <c r="BJ105" s="27"/>
      <c r="BK105" s="50"/>
      <c r="BL105" s="41">
        <v>4</v>
      </c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3"/>
      <c r="CF105" s="41">
        <v>5</v>
      </c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3"/>
      <c r="CW105" s="41">
        <v>6</v>
      </c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3"/>
      <c r="DN105" s="41">
        <v>7</v>
      </c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3"/>
      <c r="EE105" s="41">
        <v>8</v>
      </c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3"/>
      <c r="ET105" s="61">
        <v>9</v>
      </c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8"/>
    </row>
    <row r="106" spans="1:166" ht="37.5" customHeight="1">
      <c r="A106" s="91" t="s">
        <v>154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2"/>
      <c r="AP106" s="63" t="s">
        <v>155</v>
      </c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5"/>
      <c r="BF106" s="45"/>
      <c r="BG106" s="45"/>
      <c r="BH106" s="45"/>
      <c r="BI106" s="45"/>
      <c r="BJ106" s="45"/>
      <c r="BK106" s="66"/>
      <c r="BL106" s="67">
        <v>835640.24</v>
      </c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>
        <v>56510.2</v>
      </c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>
        <f t="shared" ref="EE106:EE120" si="5">CF106+CW106+DN106</f>
        <v>56510.2</v>
      </c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>
        <f t="shared" ref="ET106:ET111" si="6">BL106-CF106-CW106-DN106</f>
        <v>779130.04</v>
      </c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8"/>
    </row>
    <row r="107" spans="1:166" ht="36.75" customHeight="1">
      <c r="A107" s="93" t="s">
        <v>156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4"/>
      <c r="AP107" s="70" t="s">
        <v>157</v>
      </c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2"/>
      <c r="BF107" s="24"/>
      <c r="BG107" s="24"/>
      <c r="BH107" s="24"/>
      <c r="BI107" s="24"/>
      <c r="BJ107" s="24"/>
      <c r="BK107" s="73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5">
        <f t="shared" si="5"/>
        <v>0</v>
      </c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7"/>
      <c r="ET107" s="75">
        <f t="shared" si="6"/>
        <v>0</v>
      </c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95"/>
    </row>
    <row r="108" spans="1:166" ht="17.25" customHeight="1">
      <c r="A108" s="99" t="s">
        <v>158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100"/>
      <c r="AP108" s="35"/>
      <c r="AQ108" s="36"/>
      <c r="AR108" s="36"/>
      <c r="AS108" s="36"/>
      <c r="AT108" s="36"/>
      <c r="AU108" s="101"/>
      <c r="AV108" s="102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4"/>
      <c r="BL108" s="96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8"/>
      <c r="CF108" s="96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8"/>
      <c r="CW108" s="96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8"/>
      <c r="DN108" s="96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8"/>
      <c r="EE108" s="74">
        <f t="shared" si="5"/>
        <v>0</v>
      </c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>
        <f t="shared" si="6"/>
        <v>0</v>
      </c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8"/>
    </row>
    <row r="109" spans="1:166" ht="24" customHeight="1">
      <c r="A109" s="93" t="s">
        <v>159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4"/>
      <c r="AP109" s="70" t="s">
        <v>160</v>
      </c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2"/>
      <c r="BF109" s="24"/>
      <c r="BG109" s="24"/>
      <c r="BH109" s="24"/>
      <c r="BI109" s="24"/>
      <c r="BJ109" s="24"/>
      <c r="BK109" s="73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>
        <f t="shared" si="5"/>
        <v>0</v>
      </c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>
        <f t="shared" si="6"/>
        <v>0</v>
      </c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8"/>
    </row>
    <row r="110" spans="1:166" ht="17.25" customHeight="1">
      <c r="A110" s="99" t="s">
        <v>158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100"/>
      <c r="AP110" s="35"/>
      <c r="AQ110" s="36"/>
      <c r="AR110" s="36"/>
      <c r="AS110" s="36"/>
      <c r="AT110" s="36"/>
      <c r="AU110" s="101"/>
      <c r="AV110" s="102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4"/>
      <c r="BL110" s="96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8"/>
      <c r="CF110" s="96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8"/>
      <c r="CW110" s="96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8"/>
      <c r="DN110" s="96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8"/>
      <c r="EE110" s="74">
        <f t="shared" si="5"/>
        <v>0</v>
      </c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>
        <f t="shared" si="6"/>
        <v>0</v>
      </c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8"/>
    </row>
    <row r="111" spans="1:166" ht="31.5" customHeight="1">
      <c r="A111" s="105" t="s">
        <v>161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70" t="s">
        <v>162</v>
      </c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2"/>
      <c r="BF111" s="24"/>
      <c r="BG111" s="24"/>
      <c r="BH111" s="24"/>
      <c r="BI111" s="24"/>
      <c r="BJ111" s="24"/>
      <c r="BK111" s="73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>
        <f t="shared" si="5"/>
        <v>0</v>
      </c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>
        <f t="shared" si="6"/>
        <v>0</v>
      </c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8"/>
    </row>
    <row r="112" spans="1:166" ht="15" customHeight="1">
      <c r="A112" s="69" t="s">
        <v>163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70" t="s">
        <v>164</v>
      </c>
      <c r="AQ112" s="71"/>
      <c r="AR112" s="71"/>
      <c r="AS112" s="71"/>
      <c r="AT112" s="71"/>
      <c r="AU112" s="71"/>
      <c r="AV112" s="88"/>
      <c r="AW112" s="88"/>
      <c r="AX112" s="88"/>
      <c r="AY112" s="88"/>
      <c r="AZ112" s="88"/>
      <c r="BA112" s="88"/>
      <c r="BB112" s="88"/>
      <c r="BC112" s="88"/>
      <c r="BD112" s="88"/>
      <c r="BE112" s="106"/>
      <c r="BF112" s="107"/>
      <c r="BG112" s="107"/>
      <c r="BH112" s="107"/>
      <c r="BI112" s="107"/>
      <c r="BJ112" s="107"/>
      <c r="BK112" s="108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>
        <f t="shared" si="5"/>
        <v>0</v>
      </c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8"/>
    </row>
    <row r="113" spans="1:166" ht="15" customHeight="1">
      <c r="A113" s="69" t="s">
        <v>165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109"/>
      <c r="AP113" s="23" t="s">
        <v>166</v>
      </c>
      <c r="AQ113" s="24"/>
      <c r="AR113" s="24"/>
      <c r="AS113" s="24"/>
      <c r="AT113" s="24"/>
      <c r="AU113" s="73"/>
      <c r="AV113" s="110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2"/>
      <c r="BL113" s="75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7"/>
      <c r="CF113" s="75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7"/>
      <c r="CW113" s="75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7"/>
      <c r="DN113" s="75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7"/>
      <c r="EE113" s="74">
        <f t="shared" si="5"/>
        <v>0</v>
      </c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8"/>
    </row>
    <row r="114" spans="1:166" ht="31.5" customHeight="1">
      <c r="A114" s="113" t="s">
        <v>167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4"/>
      <c r="AP114" s="70" t="s">
        <v>168</v>
      </c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2"/>
      <c r="BF114" s="24"/>
      <c r="BG114" s="24"/>
      <c r="BH114" s="24"/>
      <c r="BI114" s="24"/>
      <c r="BJ114" s="24"/>
      <c r="BK114" s="73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>
        <v>56510.2</v>
      </c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>
        <f t="shared" si="5"/>
        <v>56510.2</v>
      </c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8"/>
    </row>
    <row r="115" spans="1:166" ht="38.25" customHeight="1">
      <c r="A115" s="113" t="s">
        <v>169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109"/>
      <c r="AP115" s="23" t="s">
        <v>170</v>
      </c>
      <c r="AQ115" s="24"/>
      <c r="AR115" s="24"/>
      <c r="AS115" s="24"/>
      <c r="AT115" s="24"/>
      <c r="AU115" s="73"/>
      <c r="AV115" s="110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2"/>
      <c r="BL115" s="75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7"/>
      <c r="CF115" s="75">
        <v>56510.2</v>
      </c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7"/>
      <c r="CW115" s="75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7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>
        <f t="shared" si="5"/>
        <v>56510.2</v>
      </c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8"/>
    </row>
    <row r="116" spans="1:166" ht="36" customHeight="1">
      <c r="A116" s="113" t="s">
        <v>171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109"/>
      <c r="AP116" s="70" t="s">
        <v>172</v>
      </c>
      <c r="AQ116" s="71"/>
      <c r="AR116" s="71"/>
      <c r="AS116" s="71"/>
      <c r="AT116" s="71"/>
      <c r="AU116" s="71"/>
      <c r="AV116" s="88"/>
      <c r="AW116" s="88"/>
      <c r="AX116" s="88"/>
      <c r="AY116" s="88"/>
      <c r="AZ116" s="88"/>
      <c r="BA116" s="88"/>
      <c r="BB116" s="88"/>
      <c r="BC116" s="88"/>
      <c r="BD116" s="88"/>
      <c r="BE116" s="106"/>
      <c r="BF116" s="107"/>
      <c r="BG116" s="107"/>
      <c r="BH116" s="107"/>
      <c r="BI116" s="107"/>
      <c r="BJ116" s="107"/>
      <c r="BK116" s="108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>
        <v>-672989.34</v>
      </c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>
        <f t="shared" si="5"/>
        <v>-672989.34</v>
      </c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8"/>
    </row>
    <row r="117" spans="1:166" ht="26.25" customHeight="1">
      <c r="A117" s="113" t="s">
        <v>173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109"/>
      <c r="AP117" s="23" t="s">
        <v>174</v>
      </c>
      <c r="AQ117" s="24"/>
      <c r="AR117" s="24"/>
      <c r="AS117" s="24"/>
      <c r="AT117" s="24"/>
      <c r="AU117" s="73"/>
      <c r="AV117" s="110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2"/>
      <c r="BL117" s="75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7"/>
      <c r="CF117" s="75">
        <v>729499.54</v>
      </c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7"/>
      <c r="CW117" s="75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7"/>
      <c r="DN117" s="75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7"/>
      <c r="EE117" s="74">
        <f t="shared" si="5"/>
        <v>729499.54</v>
      </c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8"/>
    </row>
    <row r="118" spans="1:166" ht="27.75" customHeight="1">
      <c r="A118" s="113" t="s">
        <v>175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4"/>
      <c r="AP118" s="70" t="s">
        <v>176</v>
      </c>
      <c r="AQ118" s="71"/>
      <c r="AR118" s="71"/>
      <c r="AS118" s="71"/>
      <c r="AT118" s="71"/>
      <c r="AU118" s="71"/>
      <c r="AV118" s="88"/>
      <c r="AW118" s="88"/>
      <c r="AX118" s="88"/>
      <c r="AY118" s="88"/>
      <c r="AZ118" s="88"/>
      <c r="BA118" s="88"/>
      <c r="BB118" s="88"/>
      <c r="BC118" s="88"/>
      <c r="BD118" s="88"/>
      <c r="BE118" s="106"/>
      <c r="BF118" s="107"/>
      <c r="BG118" s="107"/>
      <c r="BH118" s="107"/>
      <c r="BI118" s="107"/>
      <c r="BJ118" s="107"/>
      <c r="BK118" s="108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5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7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>
        <f t="shared" si="5"/>
        <v>0</v>
      </c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8"/>
    </row>
    <row r="119" spans="1:166" ht="24" customHeight="1">
      <c r="A119" s="113" t="s">
        <v>177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109"/>
      <c r="AP119" s="23" t="s">
        <v>178</v>
      </c>
      <c r="AQ119" s="24"/>
      <c r="AR119" s="24"/>
      <c r="AS119" s="24"/>
      <c r="AT119" s="24"/>
      <c r="AU119" s="73"/>
      <c r="AV119" s="110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2"/>
      <c r="BL119" s="75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7"/>
      <c r="CF119" s="75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7"/>
      <c r="CW119" s="75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7"/>
      <c r="DN119" s="75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7"/>
      <c r="EE119" s="74">
        <f t="shared" si="5"/>
        <v>0</v>
      </c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8"/>
    </row>
    <row r="120" spans="1:166" ht="25.5" customHeight="1">
      <c r="A120" s="115" t="s">
        <v>179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7"/>
      <c r="AP120" s="87" t="s">
        <v>180</v>
      </c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106"/>
      <c r="BF120" s="107"/>
      <c r="BG120" s="107"/>
      <c r="BH120" s="107"/>
      <c r="BI120" s="107"/>
      <c r="BJ120" s="107"/>
      <c r="BK120" s="108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118"/>
      <c r="CG120" s="119"/>
      <c r="CH120" s="119"/>
      <c r="CI120" s="119"/>
      <c r="CJ120" s="119"/>
      <c r="CK120" s="119"/>
      <c r="CL120" s="119"/>
      <c r="CM120" s="119"/>
      <c r="CN120" s="119"/>
      <c r="CO120" s="119"/>
      <c r="CP120" s="119"/>
      <c r="CQ120" s="119"/>
      <c r="CR120" s="119"/>
      <c r="CS120" s="119"/>
      <c r="CT120" s="119"/>
      <c r="CU120" s="119"/>
      <c r="CV120" s="120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>
        <f t="shared" si="5"/>
        <v>0</v>
      </c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90"/>
    </row>
    <row r="121" spans="1:166" ht="11.2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</row>
    <row r="122" spans="1:166" ht="11.2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</row>
    <row r="123" spans="1:166" ht="11.25" customHeight="1">
      <c r="A123" s="8" t="s">
        <v>181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8"/>
      <c r="AG123" s="8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 t="s">
        <v>182</v>
      </c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</row>
    <row r="124" spans="1:166" ht="11.2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21" t="s">
        <v>183</v>
      </c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8"/>
      <c r="AG124" s="8"/>
      <c r="AH124" s="121" t="s">
        <v>184</v>
      </c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 t="s">
        <v>185</v>
      </c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8"/>
      <c r="DR124" s="8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</row>
    <row r="125" spans="1:166" ht="11.25" customHeight="1">
      <c r="A125" s="8" t="s">
        <v>186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8"/>
      <c r="AG125" s="8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121" t="s">
        <v>183</v>
      </c>
      <c r="DD125" s="121"/>
      <c r="DE125" s="121"/>
      <c r="DF125" s="121"/>
      <c r="DG125" s="121"/>
      <c r="DH125" s="121"/>
      <c r="DI125" s="121"/>
      <c r="DJ125" s="121"/>
      <c r="DK125" s="121"/>
      <c r="DL125" s="121"/>
      <c r="DM125" s="121"/>
      <c r="DN125" s="121"/>
      <c r="DO125" s="121"/>
      <c r="DP125" s="121"/>
      <c r="DQ125" s="14"/>
      <c r="DR125" s="14"/>
      <c r="DS125" s="121" t="s">
        <v>184</v>
      </c>
      <c r="DT125" s="121"/>
      <c r="DU125" s="121"/>
      <c r="DV125" s="121"/>
      <c r="DW125" s="121"/>
      <c r="DX125" s="121"/>
      <c r="DY125" s="121"/>
      <c r="DZ125" s="121"/>
      <c r="EA125" s="121"/>
      <c r="EB125" s="121"/>
      <c r="EC125" s="121"/>
      <c r="ED125" s="121"/>
      <c r="EE125" s="121"/>
      <c r="EF125" s="121"/>
      <c r="EG125" s="121"/>
      <c r="EH125" s="121"/>
      <c r="EI125" s="121"/>
      <c r="EJ125" s="121"/>
      <c r="EK125" s="121"/>
      <c r="EL125" s="121"/>
      <c r="EM125" s="121"/>
      <c r="EN125" s="121"/>
      <c r="EO125" s="121"/>
      <c r="EP125" s="121"/>
      <c r="EQ125" s="121"/>
      <c r="ER125" s="121"/>
      <c r="ES125" s="121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</row>
    <row r="126" spans="1:166" ht="11.2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21" t="s">
        <v>183</v>
      </c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4"/>
      <c r="AG126" s="14"/>
      <c r="AH126" s="121" t="s">
        <v>184</v>
      </c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</row>
    <row r="127" spans="1:166" ht="7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</row>
    <row r="128" spans="1:166" ht="11.25" customHeight="1">
      <c r="A128" s="123" t="s">
        <v>187</v>
      </c>
      <c r="B128" s="123"/>
      <c r="C128" s="124"/>
      <c r="D128" s="124"/>
      <c r="E128" s="124"/>
      <c r="F128" s="8" t="s">
        <v>187</v>
      </c>
      <c r="G128" s="8"/>
      <c r="H128" s="8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123">
        <v>200</v>
      </c>
      <c r="Z128" s="123"/>
      <c r="AA128" s="123"/>
      <c r="AB128" s="123"/>
      <c r="AC128" s="123"/>
      <c r="AD128" s="122"/>
      <c r="AE128" s="122"/>
      <c r="AF128" s="8"/>
      <c r="AG128" s="8" t="s">
        <v>188</v>
      </c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</row>
    <row r="129" spans="1:166" ht="11.2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8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8"/>
      <c r="CY129" s="8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8"/>
      <c r="DW129" s="8"/>
      <c r="DX129" s="9"/>
      <c r="DY129" s="9"/>
      <c r="DZ129" s="12"/>
      <c r="EA129" s="12"/>
      <c r="EB129" s="12"/>
      <c r="EC129" s="8"/>
      <c r="ED129" s="8"/>
      <c r="EE129" s="8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9"/>
      <c r="EW129" s="9"/>
      <c r="EX129" s="9"/>
      <c r="EY129" s="9"/>
      <c r="EZ129" s="9"/>
      <c r="FA129" s="15"/>
      <c r="FB129" s="15"/>
      <c r="FC129" s="8"/>
      <c r="FD129" s="8"/>
      <c r="FE129" s="8"/>
      <c r="FF129" s="8"/>
      <c r="FG129" s="8"/>
      <c r="FH129" s="8"/>
      <c r="FI129" s="8"/>
      <c r="FJ129" s="8"/>
    </row>
    <row r="130" spans="1:166" ht="9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8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7"/>
      <c r="CY130" s="17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</row>
  </sheetData>
  <mergeCells count="884">
    <mergeCell ref="AD128:AE128"/>
    <mergeCell ref="A128:B128"/>
    <mergeCell ref="C128:E128"/>
    <mergeCell ref="I128:X128"/>
    <mergeCell ref="Y128:AC128"/>
    <mergeCell ref="DC125:DP125"/>
    <mergeCell ref="DS125:ES125"/>
    <mergeCell ref="DC124:DP124"/>
    <mergeCell ref="DS124:ES124"/>
    <mergeCell ref="R126:AE126"/>
    <mergeCell ref="AH126:BH126"/>
    <mergeCell ref="N123:AE123"/>
    <mergeCell ref="AH123:BH123"/>
    <mergeCell ref="N124:AE124"/>
    <mergeCell ref="AH124:BH124"/>
    <mergeCell ref="R125:AE125"/>
    <mergeCell ref="AH125:BH125"/>
    <mergeCell ref="ET120:FJ120"/>
    <mergeCell ref="A120:AO120"/>
    <mergeCell ref="AP120:AU120"/>
    <mergeCell ref="AV120:BK120"/>
    <mergeCell ref="BL120:CE120"/>
    <mergeCell ref="CF120:CV120"/>
    <mergeCell ref="CW119:DM119"/>
    <mergeCell ref="DN119:ED119"/>
    <mergeCell ref="EE119:ES119"/>
    <mergeCell ref="CW120:DM120"/>
    <mergeCell ref="DN120:ED120"/>
    <mergeCell ref="EE120:ES120"/>
    <mergeCell ref="CW118:DM118"/>
    <mergeCell ref="DN118:ED118"/>
    <mergeCell ref="EE118:ES118"/>
    <mergeCell ref="ET118:FJ118"/>
    <mergeCell ref="A119:AO119"/>
    <mergeCell ref="AP119:AU119"/>
    <mergeCell ref="AV119:BK119"/>
    <mergeCell ref="BL119:CE119"/>
    <mergeCell ref="ET119:FJ119"/>
    <mergeCell ref="CF119:CV119"/>
    <mergeCell ref="A117:AO117"/>
    <mergeCell ref="AP117:AU117"/>
    <mergeCell ref="AV117:BK117"/>
    <mergeCell ref="BL117:CE117"/>
    <mergeCell ref="ET117:FJ117"/>
    <mergeCell ref="A118:AO118"/>
    <mergeCell ref="AP118:AU118"/>
    <mergeCell ref="AV118:BK118"/>
    <mergeCell ref="BL118:CE118"/>
    <mergeCell ref="CF118:CV118"/>
    <mergeCell ref="CW116:DM116"/>
    <mergeCell ref="DN116:ED116"/>
    <mergeCell ref="EE116:ES116"/>
    <mergeCell ref="ET116:FJ116"/>
    <mergeCell ref="CF117:CV117"/>
    <mergeCell ref="CW117:DM117"/>
    <mergeCell ref="DN117:ED117"/>
    <mergeCell ref="EE117:ES117"/>
    <mergeCell ref="A115:AO115"/>
    <mergeCell ref="AP115:AU115"/>
    <mergeCell ref="AV115:BK115"/>
    <mergeCell ref="BL115:CE115"/>
    <mergeCell ref="ET115:FJ115"/>
    <mergeCell ref="A116:AO116"/>
    <mergeCell ref="AP116:AU116"/>
    <mergeCell ref="AV116:BK116"/>
    <mergeCell ref="BL116:CE116"/>
    <mergeCell ref="CF116:CV116"/>
    <mergeCell ref="EE114:ES114"/>
    <mergeCell ref="ET114:FJ114"/>
    <mergeCell ref="CF115:CV115"/>
    <mergeCell ref="CW115:DM115"/>
    <mergeCell ref="DN115:ED115"/>
    <mergeCell ref="EE115:ES115"/>
    <mergeCell ref="CW113:DM113"/>
    <mergeCell ref="DN113:ED113"/>
    <mergeCell ref="EE113:ES113"/>
    <mergeCell ref="A114:AO114"/>
    <mergeCell ref="AP114:AU114"/>
    <mergeCell ref="AV114:BK114"/>
    <mergeCell ref="BL114:CE114"/>
    <mergeCell ref="CF114:CV114"/>
    <mergeCell ref="CW114:DM114"/>
    <mergeCell ref="DN114:ED114"/>
    <mergeCell ref="CW112:DM112"/>
    <mergeCell ref="DN112:ED112"/>
    <mergeCell ref="EE112:ES112"/>
    <mergeCell ref="ET112:FJ112"/>
    <mergeCell ref="ET113:FJ113"/>
    <mergeCell ref="A113:AO113"/>
    <mergeCell ref="AP113:AU113"/>
    <mergeCell ref="AV113:BK113"/>
    <mergeCell ref="BL113:CE113"/>
    <mergeCell ref="CF113:CV113"/>
    <mergeCell ref="CF111:CV111"/>
    <mergeCell ref="CW111:DM111"/>
    <mergeCell ref="DN111:ED111"/>
    <mergeCell ref="EE111:ES111"/>
    <mergeCell ref="ET111:FJ111"/>
    <mergeCell ref="A112:AO112"/>
    <mergeCell ref="AP112:AU112"/>
    <mergeCell ref="AV112:BK112"/>
    <mergeCell ref="BL112:CE112"/>
    <mergeCell ref="CF112:CV112"/>
    <mergeCell ref="A110:AO110"/>
    <mergeCell ref="AP110:AU110"/>
    <mergeCell ref="AV110:BK110"/>
    <mergeCell ref="BL110:CE110"/>
    <mergeCell ref="A111:AO111"/>
    <mergeCell ref="AP111:AU111"/>
    <mergeCell ref="AV111:BK111"/>
    <mergeCell ref="BL111:CE111"/>
    <mergeCell ref="CF109:CV109"/>
    <mergeCell ref="CW109:DM109"/>
    <mergeCell ref="DN109:ED109"/>
    <mergeCell ref="EE109:ES109"/>
    <mergeCell ref="ET109:FJ109"/>
    <mergeCell ref="ET110:FJ110"/>
    <mergeCell ref="CF110:CV110"/>
    <mergeCell ref="CW110:DM110"/>
    <mergeCell ref="DN110:ED110"/>
    <mergeCell ref="EE110:ES110"/>
    <mergeCell ref="A108:AO108"/>
    <mergeCell ref="AP108:AU108"/>
    <mergeCell ref="AV108:BK108"/>
    <mergeCell ref="BL108:CE108"/>
    <mergeCell ref="A109:AO109"/>
    <mergeCell ref="AP109:AU109"/>
    <mergeCell ref="AV109:BK109"/>
    <mergeCell ref="BL109:CE109"/>
    <mergeCell ref="DN107:ED107"/>
    <mergeCell ref="EE107:ES107"/>
    <mergeCell ref="ET107:FJ107"/>
    <mergeCell ref="ET108:FJ108"/>
    <mergeCell ref="CF108:CV108"/>
    <mergeCell ref="CW108:DM108"/>
    <mergeCell ref="DN108:ED108"/>
    <mergeCell ref="EE108:ES108"/>
    <mergeCell ref="A107:AO107"/>
    <mergeCell ref="AP107:AU107"/>
    <mergeCell ref="AV107:BK107"/>
    <mergeCell ref="BL107:CE107"/>
    <mergeCell ref="CF107:CV107"/>
    <mergeCell ref="CW107:DM107"/>
    <mergeCell ref="ET105:FJ105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CF105:CV105"/>
    <mergeCell ref="CW105:DM105"/>
    <mergeCell ref="DN105:ED105"/>
    <mergeCell ref="EE105:ES105"/>
    <mergeCell ref="A105:AO105"/>
    <mergeCell ref="AP105:AU105"/>
    <mergeCell ref="AV105:BK105"/>
    <mergeCell ref="BL105:CE105"/>
    <mergeCell ref="CF103:ES103"/>
    <mergeCell ref="ET103:FJ104"/>
    <mergeCell ref="CF104:CV104"/>
    <mergeCell ref="CW104:DM104"/>
    <mergeCell ref="DN104:ED104"/>
    <mergeCell ref="EE104:ES104"/>
    <mergeCell ref="EK94:EW94"/>
    <mergeCell ref="EX94:FJ94"/>
    <mergeCell ref="BU94:CG94"/>
    <mergeCell ref="CH94:CW94"/>
    <mergeCell ref="CX94:DJ94"/>
    <mergeCell ref="A103:AO104"/>
    <mergeCell ref="AP103:AU104"/>
    <mergeCell ref="AV103:BK104"/>
    <mergeCell ref="BL103:CE104"/>
    <mergeCell ref="A102:FJ102"/>
    <mergeCell ref="DX94:EJ94"/>
    <mergeCell ref="DK94:DW94"/>
    <mergeCell ref="A94:AJ94"/>
    <mergeCell ref="AK94:AP94"/>
    <mergeCell ref="AQ94:BB94"/>
    <mergeCell ref="BC94:BT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CX50:DJ50"/>
    <mergeCell ref="A51:AJ51"/>
    <mergeCell ref="AK51:AP51"/>
    <mergeCell ref="AQ51:BB51"/>
    <mergeCell ref="BC51:BT51"/>
    <mergeCell ref="DX51:EJ51"/>
    <mergeCell ref="EK50:EW50"/>
    <mergeCell ref="EX50:FJ50"/>
    <mergeCell ref="A50:AJ50"/>
    <mergeCell ref="AK50:AP50"/>
    <mergeCell ref="AQ50:BB50"/>
    <mergeCell ref="BC50:BT50"/>
    <mergeCell ref="BU50:CG50"/>
    <mergeCell ref="DK50:DW50"/>
    <mergeCell ref="DX50:EJ50"/>
    <mergeCell ref="CH50:CW50"/>
    <mergeCell ref="CH49:CW49"/>
    <mergeCell ref="CX49:DJ49"/>
    <mergeCell ref="DK49:DW49"/>
    <mergeCell ref="DX49:EJ49"/>
    <mergeCell ref="EK49:EW49"/>
    <mergeCell ref="EX49:FJ49"/>
    <mergeCell ref="CX48:DJ48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8:CW48"/>
    <mergeCell ref="A45:FJ45"/>
    <mergeCell ref="A46:AJ47"/>
    <mergeCell ref="AK46:AP47"/>
    <mergeCell ref="AQ46:BB47"/>
    <mergeCell ref="BC46:BT47"/>
    <mergeCell ref="EX47:FJ47"/>
    <mergeCell ref="BU46:CG47"/>
    <mergeCell ref="CH46:EJ46"/>
    <mergeCell ref="EK46:FJ46"/>
    <mergeCell ref="CH47:CW47"/>
    <mergeCell ref="CX47:DJ47"/>
    <mergeCell ref="DK47:DW47"/>
    <mergeCell ref="DX47:EJ47"/>
    <mergeCell ref="EK47:EW47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Отчет об исполнении бюджета ГР</vt:lpstr>
      <vt:lpstr>'Отчет об исполнении бюджета ГР'!LAST_CELL</vt:lpstr>
      <vt:lpstr>Приложение!LAST_CELL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rep:2.45.0.191</dc:description>
  <cp:lastModifiedBy>nurl-14-fo</cp:lastModifiedBy>
  <dcterms:created xsi:type="dcterms:W3CDTF">2018-07-26T08:13:11Z</dcterms:created>
  <dcterms:modified xsi:type="dcterms:W3CDTF">2018-07-26T08:13:11Z</dcterms:modified>
</cp:coreProperties>
</file>